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5.0.88\sh-it\SAP S4 Project\"/>
    </mc:Choice>
  </mc:AlternateContent>
  <xr:revisionPtr revIDLastSave="0" documentId="8_{A1170E44-15B5-4ABC-977C-9B3940022599}" xr6:coauthVersionLast="47" xr6:coauthVersionMax="47" xr10:uidLastSave="{00000000-0000-0000-0000-000000000000}"/>
  <bookViews>
    <workbookView xWindow="20370" yWindow="-120" windowWidth="29040" windowHeight="15720" firstSheet="14" activeTab="14" xr2:uid="{133595D4-40BA-4BEF-8793-1176F70D261F}"/>
  </bookViews>
  <sheets>
    <sheet name="List" sheetId="3" state="hidden" r:id="rId1"/>
    <sheet name="Estate Operations" sheetId="1" state="hidden" r:id="rId2"/>
    <sheet name="Asset Maint" sheetId="7" state="hidden" r:id="rId3"/>
    <sheet name="P2P" sheetId="4" state="hidden" r:id="rId4"/>
    <sheet name="TMS" sheetId="6" state="hidden" r:id="rId5"/>
    <sheet name="Trading" sheetId="8" state="hidden" r:id="rId6"/>
    <sheet name="STPIM" sheetId="9" state="hidden" r:id="rId7"/>
    <sheet name="OTB" sheetId="10" state="hidden" r:id="rId8"/>
    <sheet name="Fin &amp; Accn" sheetId="11" state="hidden" r:id="rId9"/>
    <sheet name="MDG" sheetId="12" r:id="rId10"/>
    <sheet name="GRC" sheetId="15" state="hidden" r:id="rId11"/>
    <sheet name="List of Application" sheetId="13" r:id="rId12"/>
    <sheet name="Summary" sheetId="14" r:id="rId13"/>
    <sheet name="Activities Definition" sheetId="29" r:id="rId14"/>
    <sheet name="Apps tracking" sheetId="23" r:id="rId15"/>
    <sheet name="Weekly Status Update" sheetId="30" r:id="rId16"/>
    <sheet name="1. Requirement gathering" sheetId="16" state="hidden" r:id="rId17"/>
    <sheet name="2. Discussion new integration" sheetId="17" state="hidden" r:id="rId18"/>
    <sheet name="5. Application change require" sheetId="19" state="hidden" r:id="rId19"/>
    <sheet name="6. Discuss rollout readiness" sheetId="20" state="hidden" r:id="rId20"/>
    <sheet name="7. Project Timeline" sheetId="21" state="hidden" r:id="rId21"/>
    <sheet name="9. Prioritization of Build" sheetId="22" state="hidden" r:id="rId22"/>
    <sheet name="10. Solution Migration" sheetId="24" state="hidden" r:id="rId23"/>
    <sheet name="11. Solution Integration" sheetId="25" state="hidden" r:id="rId24"/>
    <sheet name="12. Solution Process Change" sheetId="26" state="hidden" r:id="rId25"/>
    <sheet name="13. BSDD Main Stream" sheetId="27" state="hidden" r:id="rId26"/>
    <sheet name="14. BSDD Interim Procedure" sheetId="28" state="hidden" r:id="rId27"/>
  </sheets>
  <definedNames>
    <definedName name="_xlnm._FilterDatabase" localSheetId="16" hidden="1">'1. Requirement gathering'!$A$1:$F$112</definedName>
    <definedName name="_xlnm._FilterDatabase" localSheetId="22" hidden="1">'10. Solution Migration'!$B$1:$F$1</definedName>
    <definedName name="_xlnm._FilterDatabase" localSheetId="23" hidden="1">'11. Solution Integration'!$B$1:$F$1</definedName>
    <definedName name="_xlnm._FilterDatabase" localSheetId="24" hidden="1">'12. Solution Process Change'!$B$1:$F$1</definedName>
    <definedName name="_xlnm._FilterDatabase" localSheetId="25" hidden="1">'13. BSDD Main Stream'!$B$1:$F$1</definedName>
    <definedName name="_xlnm._FilterDatabase" localSheetId="26" hidden="1">'14. BSDD Interim Procedure'!$B$1:$F$1</definedName>
    <definedName name="_xlnm._FilterDatabase" localSheetId="17" hidden="1">'2. Discussion new integration'!$B$1:$F$113</definedName>
    <definedName name="_xlnm._FilterDatabase" localSheetId="18" hidden="1">'5. Application change require'!$B$1:$F$113</definedName>
    <definedName name="_xlnm._FilterDatabase" localSheetId="19" hidden="1">'6. Discuss rollout readiness'!$B$1:$F$113</definedName>
    <definedName name="_xlnm._FilterDatabase" localSheetId="20" hidden="1">'7. Project Timeline'!$B$1:$F$113</definedName>
    <definedName name="_xlnm._FilterDatabase" localSheetId="21" hidden="1">'9. Prioritization of Build'!$B$1:$F$112</definedName>
    <definedName name="_xlnm._FilterDatabase" localSheetId="14" hidden="1">'Apps tracking'!$A$4:$AZ$106</definedName>
    <definedName name="_xlnm._FilterDatabase" localSheetId="11" hidden="1">'List of Application'!$A$1:$L$1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4" l="1"/>
  <c r="G40" i="14" s="1"/>
  <c r="C39" i="14"/>
  <c r="G39" i="14" s="1"/>
  <c r="C38" i="14"/>
  <c r="G38" i="14" s="1"/>
  <c r="C37" i="14"/>
  <c r="G37" i="14" s="1"/>
  <c r="C36" i="14"/>
  <c r="G36" i="14" s="1"/>
  <c r="C35" i="14"/>
  <c r="G35" i="14" s="1"/>
  <c r="C34" i="14"/>
  <c r="G34" i="14" s="1"/>
  <c r="C33" i="14"/>
  <c r="G33" i="14" s="1"/>
  <c r="AH2" i="23" l="1"/>
  <c r="AF2" i="23"/>
  <c r="AD2" i="23"/>
  <c r="AB2" i="23"/>
  <c r="Z2" i="23"/>
  <c r="X2" i="23"/>
  <c r="V2" i="23"/>
  <c r="T2" i="23"/>
  <c r="R2" i="23"/>
  <c r="E2" i="23" l="1"/>
  <c r="K6" i="13" l="1"/>
  <c r="J11" i="13"/>
  <c r="E112" i="28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2" i="28"/>
  <c r="E41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E3" i="28"/>
  <c r="E2" i="28"/>
  <c r="E99" i="26"/>
  <c r="E81" i="26"/>
  <c r="E61" i="26"/>
  <c r="E112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2" i="27"/>
  <c r="E41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2" i="27"/>
  <c r="E112" i="26"/>
  <c r="E107" i="26"/>
  <c r="E106" i="26"/>
  <c r="E105" i="26"/>
  <c r="E104" i="26"/>
  <c r="E103" i="26"/>
  <c r="E102" i="26"/>
  <c r="E101" i="26"/>
  <c r="E100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2" i="26"/>
  <c r="E41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2" i="26"/>
  <c r="E112" i="25"/>
  <c r="E107" i="25"/>
  <c r="E106" i="25"/>
  <c r="E105" i="25"/>
  <c r="E104" i="25"/>
  <c r="E103" i="25"/>
  <c r="E102" i="25"/>
  <c r="E101" i="25"/>
  <c r="E100" i="25"/>
  <c r="E99" i="25"/>
  <c r="E98" i="25"/>
  <c r="E97" i="25"/>
  <c r="E90" i="25"/>
  <c r="E96" i="25"/>
  <c r="E95" i="25"/>
  <c r="E94" i="25"/>
  <c r="E93" i="25"/>
  <c r="E92" i="25"/>
  <c r="E91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2" i="25"/>
  <c r="E19" i="25"/>
  <c r="E41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2" i="25"/>
  <c r="E112" i="24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2" i="24"/>
  <c r="E41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P2" i="23"/>
  <c r="M2" i="23"/>
  <c r="K2" i="23"/>
  <c r="I2" i="23"/>
  <c r="G2" i="23"/>
  <c r="E96" i="21" l="1"/>
  <c r="E96" i="22"/>
  <c r="E45" i="21"/>
  <c r="E69" i="21"/>
  <c r="E73" i="21"/>
  <c r="E79" i="21"/>
  <c r="E82" i="21"/>
  <c r="E82" i="22"/>
  <c r="E79" i="22"/>
  <c r="E73" i="22"/>
  <c r="E69" i="22"/>
  <c r="E45" i="22"/>
  <c r="E82" i="20"/>
  <c r="E69" i="20"/>
  <c r="E73" i="20"/>
  <c r="E79" i="20"/>
  <c r="E45" i="20"/>
  <c r="E82" i="17"/>
  <c r="E79" i="17"/>
  <c r="E73" i="17"/>
  <c r="E69" i="17"/>
  <c r="E45" i="17"/>
  <c r="E45" i="19"/>
  <c r="E69" i="19"/>
  <c r="E73" i="19"/>
  <c r="E82" i="19"/>
  <c r="E79" i="19"/>
  <c r="E70" i="17"/>
  <c r="E79" i="16"/>
  <c r="E73" i="16"/>
  <c r="E69" i="16"/>
  <c r="E45" i="16"/>
  <c r="E82" i="16"/>
  <c r="E107" i="22"/>
  <c r="E107" i="21"/>
  <c r="E107" i="20"/>
  <c r="E112" i="22"/>
  <c r="E106" i="22"/>
  <c r="E105" i="22"/>
  <c r="E104" i="22"/>
  <c r="E103" i="22"/>
  <c r="E102" i="22"/>
  <c r="E101" i="22"/>
  <c r="E100" i="22"/>
  <c r="E99" i="22"/>
  <c r="E98" i="22"/>
  <c r="E97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1" i="22"/>
  <c r="E80" i="22"/>
  <c r="E78" i="22"/>
  <c r="E77" i="22"/>
  <c r="E76" i="22"/>
  <c r="E75" i="22"/>
  <c r="E74" i="22"/>
  <c r="E72" i="22"/>
  <c r="E71" i="22"/>
  <c r="E70" i="22"/>
  <c r="E68" i="22"/>
  <c r="E67" i="22"/>
  <c r="E66" i="22"/>
  <c r="E65" i="22"/>
  <c r="E64" i="22"/>
  <c r="E63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4" i="22"/>
  <c r="E42" i="22"/>
  <c r="E41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E3" i="22"/>
  <c r="E2" i="22"/>
  <c r="E36" i="21"/>
  <c r="E36" i="20"/>
  <c r="E36" i="19"/>
  <c r="E36" i="17"/>
  <c r="E97" i="19"/>
  <c r="E97" i="17"/>
  <c r="E97" i="16"/>
  <c r="E7" i="16"/>
  <c r="E96" i="16"/>
  <c r="E36" i="16"/>
  <c r="E112" i="21"/>
  <c r="E106" i="21"/>
  <c r="E105" i="21"/>
  <c r="E104" i="21"/>
  <c r="E103" i="21"/>
  <c r="E102" i="21"/>
  <c r="E101" i="21"/>
  <c r="E100" i="21"/>
  <c r="E99" i="21"/>
  <c r="E98" i="21"/>
  <c r="E97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1" i="21"/>
  <c r="E80" i="21"/>
  <c r="E78" i="21"/>
  <c r="E77" i="21"/>
  <c r="E76" i="21"/>
  <c r="E75" i="21"/>
  <c r="E74" i="21"/>
  <c r="E72" i="21"/>
  <c r="E71" i="21"/>
  <c r="E70" i="21"/>
  <c r="E68" i="21"/>
  <c r="E67" i="21"/>
  <c r="E49" i="21"/>
  <c r="E66" i="21"/>
  <c r="E65" i="21"/>
  <c r="E64" i="21"/>
  <c r="E63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8" i="21"/>
  <c r="E47" i="21"/>
  <c r="E46" i="21"/>
  <c r="E44" i="21"/>
  <c r="E42" i="21"/>
  <c r="E41" i="21"/>
  <c r="E38" i="21"/>
  <c r="E37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E2" i="21"/>
  <c r="E112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1" i="20"/>
  <c r="E80" i="20"/>
  <c r="E78" i="20"/>
  <c r="E77" i="20"/>
  <c r="E76" i="20"/>
  <c r="E75" i="20"/>
  <c r="E74" i="20"/>
  <c r="E72" i="20"/>
  <c r="E71" i="20"/>
  <c r="E70" i="20"/>
  <c r="E68" i="20"/>
  <c r="E67" i="20"/>
  <c r="E66" i="20"/>
  <c r="E65" i="20"/>
  <c r="E64" i="20"/>
  <c r="E63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4" i="20"/>
  <c r="E42" i="20"/>
  <c r="E41" i="20"/>
  <c r="E38" i="20"/>
  <c r="E37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E2" i="20"/>
  <c r="E112" i="19"/>
  <c r="E107" i="19"/>
  <c r="E106" i="19"/>
  <c r="E105" i="19"/>
  <c r="E104" i="19"/>
  <c r="E103" i="19"/>
  <c r="E102" i="19"/>
  <c r="E101" i="19"/>
  <c r="E100" i="19"/>
  <c r="E99" i="19"/>
  <c r="E98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1" i="19"/>
  <c r="E80" i="19"/>
  <c r="E78" i="19"/>
  <c r="E77" i="19"/>
  <c r="E76" i="19"/>
  <c r="E75" i="19"/>
  <c r="E74" i="19"/>
  <c r="E72" i="19"/>
  <c r="E71" i="19"/>
  <c r="E70" i="19"/>
  <c r="E68" i="19"/>
  <c r="E67" i="19"/>
  <c r="E66" i="19"/>
  <c r="E65" i="19"/>
  <c r="E64" i="19"/>
  <c r="E63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4" i="19"/>
  <c r="E42" i="19"/>
  <c r="E41" i="19"/>
  <c r="E38" i="19"/>
  <c r="E37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2" i="19"/>
  <c r="E3" i="19"/>
  <c r="E107" i="17"/>
  <c r="E107" i="16"/>
  <c r="E112" i="17"/>
  <c r="E106" i="17"/>
  <c r="E105" i="17"/>
  <c r="E104" i="17"/>
  <c r="E103" i="17"/>
  <c r="E102" i="17"/>
  <c r="E101" i="17"/>
  <c r="E100" i="17"/>
  <c r="E99" i="17"/>
  <c r="E98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1" i="17"/>
  <c r="E80" i="17"/>
  <c r="E78" i="17"/>
  <c r="E77" i="17"/>
  <c r="E76" i="17"/>
  <c r="E75" i="17"/>
  <c r="E74" i="17"/>
  <c r="E72" i="17"/>
  <c r="E71" i="17"/>
  <c r="E68" i="17"/>
  <c r="E67" i="17"/>
  <c r="E66" i="17"/>
  <c r="E65" i="17"/>
  <c r="E64" i="17"/>
  <c r="E63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4" i="17"/>
  <c r="E42" i="17"/>
  <c r="E41" i="17"/>
  <c r="E38" i="17"/>
  <c r="E37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7" i="17"/>
  <c r="E10" i="17"/>
  <c r="E9" i="17"/>
  <c r="E8" i="17"/>
  <c r="E6" i="17"/>
  <c r="E5" i="17"/>
  <c r="E4" i="17"/>
  <c r="E3" i="17"/>
  <c r="E2" i="17"/>
  <c r="E112" i="16"/>
  <c r="E106" i="16"/>
  <c r="E105" i="16"/>
  <c r="E104" i="16"/>
  <c r="E103" i="16"/>
  <c r="E102" i="16"/>
  <c r="E101" i="16"/>
  <c r="E100" i="16"/>
  <c r="E99" i="16"/>
  <c r="E98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1" i="16"/>
  <c r="E80" i="16"/>
  <c r="E78" i="16"/>
  <c r="E77" i="16"/>
  <c r="E76" i="16"/>
  <c r="E75" i="16"/>
  <c r="E74" i="16"/>
  <c r="E72" i="16"/>
  <c r="E71" i="16"/>
  <c r="E70" i="16"/>
  <c r="E68" i="16"/>
  <c r="E67" i="16"/>
  <c r="E66" i="16"/>
  <c r="E65" i="16"/>
  <c r="E64" i="16"/>
  <c r="E63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4" i="16"/>
  <c r="E42" i="16"/>
  <c r="E41" i="16"/>
  <c r="E38" i="16"/>
  <c r="E37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6" i="16"/>
  <c r="E5" i="16"/>
  <c r="E4" i="16"/>
  <c r="E3" i="16"/>
  <c r="E2" i="16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K43" i="13"/>
  <c r="K21" i="13"/>
  <c r="K18" i="13"/>
  <c r="K17" i="13"/>
  <c r="K7" i="13"/>
  <c r="I28" i="13"/>
  <c r="I21" i="13"/>
  <c r="I20" i="13"/>
  <c r="F21" i="13"/>
  <c r="I2" i="13"/>
  <c r="K44" i="13"/>
  <c r="K4" i="13"/>
  <c r="K2" i="13"/>
  <c r="L52" i="13"/>
  <c r="L28" i="13"/>
  <c r="L27" i="13"/>
  <c r="L21" i="13"/>
  <c r="L18" i="13"/>
  <c r="L12" i="13"/>
  <c r="L8" i="13"/>
  <c r="L7" i="13"/>
  <c r="L3" i="13"/>
  <c r="L2" i="13"/>
  <c r="K12" i="13"/>
  <c r="J21" i="13"/>
  <c r="J18" i="13"/>
  <c r="J15" i="13"/>
  <c r="J8" i="13"/>
  <c r="J3" i="13"/>
  <c r="J2" i="13"/>
  <c r="H32" i="13"/>
  <c r="H31" i="13"/>
  <c r="H29" i="13"/>
  <c r="H26" i="13"/>
  <c r="H11" i="13"/>
  <c r="H10" i="13"/>
  <c r="H9" i="13"/>
  <c r="H8" i="13"/>
  <c r="G33" i="13"/>
  <c r="G32" i="13"/>
  <c r="G31" i="13"/>
  <c r="G30" i="13"/>
  <c r="G28" i="13"/>
  <c r="G27" i="13"/>
  <c r="G19" i="13"/>
  <c r="G11" i="13"/>
  <c r="G9" i="13"/>
  <c r="G8" i="13"/>
  <c r="G7" i="13"/>
  <c r="G3" i="13"/>
  <c r="F29" i="13"/>
  <c r="F18" i="13"/>
  <c r="F15" i="13"/>
  <c r="F10" i="13"/>
  <c r="F5" i="13"/>
  <c r="F4" i="13"/>
  <c r="E57" i="13"/>
  <c r="D17" i="13"/>
  <c r="E34" i="13"/>
  <c r="E33" i="13"/>
  <c r="E30" i="13"/>
  <c r="E5" i="13"/>
  <c r="E19" i="13"/>
  <c r="E2" i="13"/>
  <c r="D4" i="13"/>
  <c r="K51" i="13"/>
  <c r="K50" i="13"/>
  <c r="K49" i="13"/>
  <c r="K48" i="13"/>
  <c r="K47" i="13"/>
  <c r="K46" i="13"/>
  <c r="K45" i="13"/>
  <c r="J42" i="13"/>
  <c r="J41" i="13"/>
  <c r="I40" i="13"/>
  <c r="I39" i="13"/>
  <c r="I38" i="13"/>
  <c r="I37" i="13"/>
  <c r="I36" i="13"/>
  <c r="I35" i="13"/>
  <c r="I30" i="13"/>
  <c r="I27" i="13"/>
  <c r="F26" i="13"/>
  <c r="D25" i="13"/>
  <c r="D24" i="13"/>
  <c r="D23" i="13"/>
  <c r="I19" i="13"/>
  <c r="D19" i="13"/>
  <c r="I18" i="13"/>
  <c r="I11" i="13"/>
  <c r="I8" i="13"/>
  <c r="D8" i="13"/>
  <c r="I7" i="13"/>
  <c r="D7" i="13"/>
  <c r="I4" i="13"/>
  <c r="I3" i="13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B11" i="14" l="1"/>
  <c r="B10" i="14"/>
  <c r="B9" i="14"/>
  <c r="B8" i="14"/>
  <c r="B7" i="14"/>
  <c r="B6" i="14"/>
  <c r="B5" i="14"/>
  <c r="B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Novita Lugina</author>
  </authors>
  <commentList>
    <comment ref="B2" authorId="0" shapeId="0" xr:uid="{8AEFE2C4-5FBD-42F2-8D79-6E7892657493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Novita Lugina</author>
  </authors>
  <commentList>
    <comment ref="B2" authorId="0" shapeId="0" xr:uid="{6A7E27EA-8250-406B-AD59-35F6C2401E1A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Novita Lugina</author>
  </authors>
  <commentList>
    <comment ref="A94" authorId="0" shapeId="0" xr:uid="{9A3102B2-9DA0-4E01-AE13-068306A5B456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on development</t>
        </r>
      </text>
    </comment>
    <comment ref="A95" authorId="0" shapeId="0" xr:uid="{475A7371-67D5-426D-A92C-B045CC395252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on development</t>
        </r>
      </text>
    </comment>
    <comment ref="A96" authorId="0" shapeId="0" xr:uid="{A8FDD695-199B-47E0-A793-A84E3ADB6FA5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on development</t>
        </r>
      </text>
    </comment>
    <comment ref="A103" authorId="0" shapeId="0" xr:uid="{A7BA6362-A376-4708-B7B3-C096D0484273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not developed yet (decoupled?)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tc={06727F65-A2A2-4851-945A-199CFFA83B89}</author>
    <author>tc={211F168D-F31F-4D60-A83F-DD6B6D2634EC}</author>
  </authors>
  <commentList>
    <comment ref="E96" authorId="0" shapeId="0" xr:uid="{06727F65-A2A2-4851-945A-199CFFA83B89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@Jason Andrew Hardjawidjaja (Ext) please double check status, not aligned with tab TMS</t>
        </r>
      </text>
    </comment>
    <comment ref="A131" authorId="1" shapeId="0" xr:uid="{211F168D-F31F-4D60-A83F-DD6B6D2634EC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@Jason Andrew Hardjawidjaja (Ext)  please check again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Novita Lugina</author>
  </authors>
  <commentList>
    <comment ref="B2" authorId="0" shapeId="0" xr:uid="{E8431AAE-E8CD-4AE3-92F7-16BF25520A53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tc={C428F46D-8647-4E4F-A215-73A8FD4B807C}</author>
    <author>Novita Lugina</author>
    <author>tc={C53250BB-3CFC-4BD8-A614-60EF50311B59}</author>
  </authors>
  <commentList>
    <comment ref="G1" authorId="0" shapeId="0" xr:uid="{C428F46D-8647-4E4F-A215-73A8FD4B807C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Decoupled from roll out</t>
        </r>
      </text>
    </comment>
    <comment ref="B2" authorId="1" shapeId="0" xr:uid="{DFE93808-B5F3-4A42-9CC2-85EF82CDA68F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  <comment ref="G2" authorId="2" shapeId="0" xr:uid="{C53250BB-3CFC-4BD8-A614-60EF50311B59}">
      <text>
        <r>
          <rPr>
            <sz val="11"/>
            <color theme="1"/>
            <rFont val="等线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Dropped. MES not ready for Go Live. No Definite timeline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Novita Lugina</author>
    <author>tc={7698D710-5B21-49F8-A838-85DE9210C409}</author>
  </authors>
  <commentList>
    <comment ref="B2" authorId="0" shapeId="0" xr:uid="{45CAFAE3-9A65-4074-912C-E522D1508DFF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  <comment ref="J2" authorId="1" shapeId="0" xr:uid="{7698D710-5B21-49F8-A838-85DE9210C409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@Cons Joseph Utama should we change it to on-going? Seharusnya diskusi sudah dimulai yang di inisiasi oleh Pak Eko?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Novita Lugina</author>
  </authors>
  <commentList>
    <comment ref="B2" authorId="0" shapeId="0" xr:uid="{0B3E781C-F73E-495D-86EB-4B6279D97942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tc={4CAF4A97-C8B5-4F0A-93BA-2C22ED6B6905}</author>
    <author>tc={369264AC-9D90-4C5F-8985-3DB31A5CE237}</author>
    <author>Novita Lugina</author>
    <author>tc={48206569-E05C-454D-B75D-5973C24D89FB}</author>
    <author>tc={E98A9A92-73E0-4B4D-899E-647DCE41B41B}</author>
  </authors>
  <commentList>
    <comment ref="H1" authorId="0" shapeId="0" xr:uid="{4CAF4A97-C8B5-4F0A-93BA-2C22ED6B6905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Reservation Beras</t>
        </r>
      </text>
    </comment>
    <comment ref="R1" authorId="1" shapeId="0" xr:uid="{369264AC-9D90-4C5F-8985-3DB31A5CE237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inside SAP</t>
        </r>
      </text>
    </comment>
    <comment ref="B2" authorId="2" shapeId="0" xr:uid="{FB1D7331-070F-4429-9706-28A026444B2D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  <comment ref="J2" authorId="3" shapeId="0" xr:uid="{48206569-E05C-454D-B75D-5973C24D89FB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Next: DotMS Stock Opname</t>
        </r>
      </text>
    </comment>
    <comment ref="L2" authorId="4" shapeId="0" xr:uid="{E98A9A92-73E0-4B4D-899E-647DCE41B41B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Target initial discussion: Thu, 2 Oct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tc={182E887C-D204-49BB-AD33-52F5DB18CAB0}</author>
    <author>tc={4BBD700B-2B1B-477C-A703-4317EFEB9199}</author>
    <author>Novita Lugina</author>
    <author>tc={139C5E66-5CDD-450C-80E9-FB5F85C7AE4D}</author>
    <author>tc={1CAA0255-F790-4D9E-BE40-A5459679DAFF}</author>
    <author>tc={EF54E8C6-F5C4-4779-9377-5E5F068166B1}</author>
    <author>tc={B054AF37-3301-44AE-8F65-6F2FC0EE656C}</author>
    <author>tc={18383891-F0BF-44F9-9EC8-B64FC5B4CEE1}</author>
    <author>tc={7EB521A9-9E11-4DCE-83E1-6F6CBE2B652D}</author>
  </authors>
  <commentList>
    <comment ref="F1" authorId="0" shapeId="0" xr:uid="{182E887C-D204-49BB-AD33-52F5DB18CAB0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Non Prioirity, Not in Pilot for Damimas</t>
        </r>
      </text>
    </comment>
    <comment ref="G1" authorId="1" shapeId="0" xr:uid="{4BBD700B-2B1B-477C-A703-4317EFEB9199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 priority, Not in Pilot GT
Reply:
    Will be used in R03 and not impact to global design (only send data)
Reply:
    plan: April 2026</t>
        </r>
      </text>
    </comment>
    <comment ref="B2" authorId="2" shapeId="0" xr:uid="{1208A473-4CAD-41B8-A87C-D911A0BB5B6F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  <comment ref="H2" authorId="3" shapeId="0" xr:uid="{139C5E66-5CDD-450C-80E9-FB5F85C7AE4D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Meeting on 27-Feb</t>
        </r>
      </text>
    </comment>
    <comment ref="I2" authorId="4" shapeId="0" xr:uid="{1CAA0255-F790-4D9E-BE40-A5459679DAFF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Meeting on 2-Mar</t>
        </r>
      </text>
    </comment>
    <comment ref="K2" authorId="5" shapeId="0" xr:uid="{EF54E8C6-F5C4-4779-9377-5E5F068166B1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Scheduled 27-Feb</t>
        </r>
      </text>
    </comment>
    <comment ref="H3" authorId="6" shapeId="0" xr:uid="{B054AF37-3301-44AE-8F65-6F2FC0EE656C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Meeting on 27-Feb</t>
        </r>
      </text>
    </comment>
    <comment ref="I3" authorId="7" shapeId="0" xr:uid="{18383891-F0BF-44F9-9EC8-B64FC5B4CEE1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Meeting on 2-Mar</t>
        </r>
      </text>
    </comment>
    <comment ref="K3" authorId="8" shapeId="0" xr:uid="{7EB521A9-9E11-4DCE-83E1-6F6CBE2B652D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Scheduled 27-Feb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Novita Lugina</author>
  </authors>
  <commentList>
    <comment ref="B2" authorId="0" shapeId="0" xr:uid="{F18FBB87-E780-4550-A2F0-583183CD12DB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Novita Lugina</author>
  </authors>
  <commentList>
    <comment ref="B2" authorId="0" shapeId="0" xr:uid="{F9D58239-31D0-4956-8896-BB6A554E699E}">
      <text>
        <r>
          <rPr>
            <b/>
            <sz val="9"/>
            <color indexed="81"/>
            <rFont val="Tahoma"/>
            <family val="2"/>
          </rPr>
          <t>Novita Lugina:</t>
        </r>
        <r>
          <rPr>
            <sz val="9"/>
            <color indexed="81"/>
            <rFont val="Tahoma"/>
            <family val="2"/>
          </rPr>
          <t xml:space="preserve">
Based on blueprint design</t>
        </r>
      </text>
    </comment>
  </commentList>
</comments>
</file>

<file path=xl/sharedStrings.xml><?xml version="1.0" encoding="utf-8"?>
<sst xmlns="http://schemas.openxmlformats.org/spreadsheetml/2006/main" count="7964" uniqueCount="368">
  <si>
    <t>Not started</t>
  </si>
  <si>
    <t>On going</t>
  </si>
  <si>
    <t>Completed</t>
  </si>
  <si>
    <t>Dropped</t>
  </si>
  <si>
    <t>Delay</t>
  </si>
  <si>
    <t>#</t>
  </si>
  <si>
    <t>Sequence of Event</t>
  </si>
  <si>
    <t>PIC</t>
  </si>
  <si>
    <t>When</t>
  </si>
  <si>
    <t>Target Completion</t>
  </si>
  <si>
    <t>eFACT</t>
  </si>
  <si>
    <t>WB Upstream</t>
  </si>
  <si>
    <t>New Checkroll (include BKM &amp; KKK)</t>
  </si>
  <si>
    <t>BPC</t>
  </si>
  <si>
    <t>Estate Master Data Hierarchy</t>
  </si>
  <si>
    <t>Estate Operational Metric</t>
  </si>
  <si>
    <t>Remarks</t>
  </si>
  <si>
    <t>Business or S/4Hana requirement gathering</t>
  </si>
  <si>
    <t>Functional</t>
  </si>
  <si>
    <t>Feb'26</t>
  </si>
  <si>
    <t>- DOTMS in Estate covered by MNT
- eBAPA on hold until the eBAPA go live (so far agreed scope &amp; requirement from business sponsor only want to cover BAPA digitalization process, no interface to SAP as of now)
- WB Upstream process will follow STPIM timeline &amp; progress</t>
  </si>
  <si>
    <t>Detail design discussion for existing and new integration</t>
  </si>
  <si>
    <t>Master data changes discussion (global)</t>
  </si>
  <si>
    <t>EDM</t>
  </si>
  <si>
    <t>Master data changes discussion (non China)</t>
  </si>
  <si>
    <t>Detail design for application changes requirement</t>
  </si>
  <si>
    <t>Connected app</t>
  </si>
  <si>
    <t>Detail timeline alignment discussion for rollout readiness</t>
  </si>
  <si>
    <t>Project timeline from connected application</t>
  </si>
  <si>
    <t>Mar'26</t>
  </si>
  <si>
    <t>Prioritization of the build (EDM)</t>
  </si>
  <si>
    <t>Prioritization of the build</t>
  </si>
  <si>
    <t>Interim solution driven by normal migration scenario</t>
  </si>
  <si>
    <t>All</t>
  </si>
  <si>
    <t>Apr'26</t>
  </si>
  <si>
    <t>Interim solution driven by technology/integration</t>
  </si>
  <si>
    <t>Interim solution driven by business process change</t>
  </si>
  <si>
    <t>BSDD for main stream</t>
  </si>
  <si>
    <t>May'26</t>
  </si>
  <si>
    <t>BSDD for interim procedure</t>
  </si>
  <si>
    <t>FS by connected application team</t>
  </si>
  <si>
    <t>Jun'26</t>
  </si>
  <si>
    <t>Build and implemented for connected app (new application)</t>
  </si>
  <si>
    <t>Build for connected application team (new requirement from S/4)</t>
  </si>
  <si>
    <t>Jul'26</t>
  </si>
  <si>
    <t>Build integration</t>
  </si>
  <si>
    <t>Sep'26</t>
  </si>
  <si>
    <t>SIT</t>
  </si>
  <si>
    <t>Dec'26</t>
  </si>
  <si>
    <t>UAT</t>
  </si>
  <si>
    <t>Apr'27</t>
  </si>
  <si>
    <t>Business simulation</t>
  </si>
  <si>
    <t>Jun'27</t>
  </si>
  <si>
    <t>Training new features for connected app</t>
  </si>
  <si>
    <t>DOTMS</t>
  </si>
  <si>
    <t>KUBE</t>
  </si>
  <si>
    <t>eBAST</t>
  </si>
  <si>
    <t>CILT, MIGLI, MES, Supervisory Module &amp; AIMS - Not in MNT S4HANA Scope
KUBE - for PM Master Data Request
KUBE - For Billing Ticketing will be under OTB Team.</t>
  </si>
  <si>
    <t>LIS</t>
  </si>
  <si>
    <t>Mill digitalization</t>
  </si>
  <si>
    <t>IDSP</t>
  </si>
  <si>
    <t>LIMS</t>
  </si>
  <si>
    <t>Quality Window</t>
  </si>
  <si>
    <t>SmartWB</t>
  </si>
  <si>
    <t>New Checkroll</t>
  </si>
  <si>
    <t>WB US</t>
  </si>
  <si>
    <t>WB DS</t>
  </si>
  <si>
    <t>COPS</t>
  </si>
  <si>
    <t>iLOGS</t>
  </si>
  <si>
    <t>JIMS</t>
  </si>
  <si>
    <t>MIGLI</t>
  </si>
  <si>
    <t>WB Oleo</t>
  </si>
  <si>
    <t xml:space="preserve">COUPA integration is propose to be dropped.
</t>
  </si>
  <si>
    <t>WB Socimas</t>
  </si>
  <si>
    <t>Prioritization of the build (application)</t>
  </si>
  <si>
    <t>BASYS</t>
  </si>
  <si>
    <t>ASRS</t>
  </si>
  <si>
    <t>Coupa</t>
  </si>
  <si>
    <t>Remedy</t>
  </si>
  <si>
    <t>ePO</t>
  </si>
  <si>
    <t>Smart Trace</t>
  </si>
  <si>
    <t>Mass Balance</t>
  </si>
  <si>
    <t>Vendor Evaluation</t>
  </si>
  <si>
    <t>WB oleo/socimas</t>
  </si>
  <si>
    <t>DAMIMAS</t>
  </si>
  <si>
    <t>IDSP/IOM</t>
  </si>
  <si>
    <t>Doc Tracking</t>
  </si>
  <si>
    <t>ILOGS</t>
  </si>
  <si>
    <t>E-BAST</t>
  </si>
  <si>
    <t>PL Overview</t>
  </si>
  <si>
    <t>ProInt</t>
  </si>
  <si>
    <t>DiFi</t>
  </si>
  <si>
    <t>Supplier Financing</t>
  </si>
  <si>
    <t>Asset Handheld</t>
  </si>
  <si>
    <t>FR automation</t>
  </si>
  <si>
    <t>Workdays</t>
  </si>
  <si>
    <t>Coretax</t>
  </si>
  <si>
    <t>eBANKING</t>
  </si>
  <si>
    <t>Tungsten</t>
  </si>
  <si>
    <t>BW</t>
  </si>
  <si>
    <t>HEX</t>
  </si>
  <si>
    <t>LC</t>
  </si>
  <si>
    <t>BI/BW/Data lake</t>
  </si>
  <si>
    <t>ProInt (New Checkroll)</t>
  </si>
  <si>
    <t>Workday</t>
  </si>
  <si>
    <t>CRQ</t>
  </si>
  <si>
    <t>IDSP-IOM</t>
  </si>
  <si>
    <t>CILT</t>
  </si>
  <si>
    <t>US</t>
  </si>
  <si>
    <t>DSI</t>
  </si>
  <si>
    <t>CBS</t>
  </si>
  <si>
    <t>Application Name</t>
  </si>
  <si>
    <t>List of S/4Hana Streams</t>
  </si>
  <si>
    <t>Estate Operations</t>
  </si>
  <si>
    <t>Asset Maint</t>
  </si>
  <si>
    <t>P2P</t>
  </si>
  <si>
    <t>TMS</t>
  </si>
  <si>
    <t>Trading</t>
  </si>
  <si>
    <t>STPIM</t>
  </si>
  <si>
    <t>OTB</t>
  </si>
  <si>
    <t>FIn &amp; Accn</t>
  </si>
  <si>
    <t>Remedy/Helix, KUBE</t>
  </si>
  <si>
    <t>- Asset maintenance
- STPIM
- Order to bill
- Finance &amp; accounting
- EDM</t>
  </si>
  <si>
    <t>- Transport &amp; logistics
- STPIM
- Order to bill
- EDM</t>
  </si>
  <si>
    <t>- Estate operation
- Plan to produce
- STPIM
- Finance &amp; accounting</t>
  </si>
  <si>
    <t>MES</t>
  </si>
  <si>
    <t>- Plan to produce
- Asset maintenance</t>
  </si>
  <si>
    <t>- Finance &amp; accounting</t>
  </si>
  <si>
    <t>- Estate operation
- Transport &amp; logistic
- STPIM
- Finance &amp; accounting
- EDM</t>
  </si>
  <si>
    <t>WB upstream</t>
  </si>
  <si>
    <t>- Estate operation
- Transport &amp; logistic
- Trading
- STPIM
- Order to bill
- EDM</t>
  </si>
  <si>
    <t>- Transport &amp; logistic
- Trading</t>
  </si>
  <si>
    <t>- Plan to produce
- Trading</t>
  </si>
  <si>
    <t>Ilogs (vendor)</t>
  </si>
  <si>
    <t>- Transport &amp; logistic
- Trading
- STPIM</t>
  </si>
  <si>
    <t>- EDM
- Finance &amp; accounting</t>
  </si>
  <si>
    <t>Esker</t>
  </si>
  <si>
    <t>N/A</t>
  </si>
  <si>
    <t>Agiblock</t>
  </si>
  <si>
    <t>- Plan to produce
- Order to bill</t>
  </si>
  <si>
    <t>Dashboard (Power BI / DOMO etc.)</t>
  </si>
  <si>
    <t>Across all streams</t>
  </si>
  <si>
    <t>- Estate operation
- Finance &amp; accounting</t>
  </si>
  <si>
    <t>- Plan to produce
- STPIM
- Order to bill
- Finance &amp; accounting
- EDM</t>
  </si>
  <si>
    <t>- Estate operation
- Transport &amp; logistic
- Asset maintenance
- STPIM</t>
  </si>
  <si>
    <t>Blockchain</t>
  </si>
  <si>
    <t>- STIPM</t>
  </si>
  <si>
    <t>BSC</t>
  </si>
  <si>
    <t>eBAPA</t>
  </si>
  <si>
    <t>- Estate operation</t>
  </si>
  <si>
    <t>Estate master data hierarchy</t>
  </si>
  <si>
    <t>Estate operational metric</t>
  </si>
  <si>
    <t>WB downstream</t>
  </si>
  <si>
    <t>- Transport &amp; logistic
- STPIM
- Order to bill
- EDM</t>
  </si>
  <si>
    <t>e-BAST</t>
  </si>
  <si>
    <t>- Transport &amp; logistic
- Asset maintenance
- STPIM</t>
  </si>
  <si>
    <t>- Transport &amp; logistic
- Asset maintenance</t>
  </si>
  <si>
    <t>- Asset maintenance</t>
  </si>
  <si>
    <t>- STPIM</t>
  </si>
  <si>
    <t>ASRS (vendor)</t>
  </si>
  <si>
    <t>SmartTrace</t>
  </si>
  <si>
    <t>Vendor evaluation</t>
  </si>
  <si>
    <t>- Order to bill</t>
  </si>
  <si>
    <t>Doc tracking</t>
  </si>
  <si>
    <t>PL overview</t>
  </si>
  <si>
    <t>Supplier financing</t>
  </si>
  <si>
    <t>Asset handheld</t>
  </si>
  <si>
    <t>eBanking</t>
  </si>
  <si>
    <t>- EDM</t>
  </si>
  <si>
    <t>PTA approval</t>
  </si>
  <si>
    <t>SPK form</t>
  </si>
  <si>
    <t>MDG</t>
  </si>
  <si>
    <t>GRC</t>
  </si>
  <si>
    <t>AIMS</t>
  </si>
  <si>
    <t>12 Feb update</t>
  </si>
  <si>
    <t>Stream</t>
  </si>
  <si>
    <t>Total Connected Apps</t>
  </si>
  <si>
    <t>On-going</t>
  </si>
  <si>
    <t>Estate operations</t>
  </si>
  <si>
    <t>Asset maintenance</t>
  </si>
  <si>
    <t>Finance &amp; Accounting</t>
  </si>
  <si>
    <t> </t>
  </si>
  <si>
    <t>Update 26 Feb</t>
  </si>
  <si>
    <t>Last week not started</t>
  </si>
  <si>
    <t>This week not started</t>
  </si>
  <si>
    <t>14*</t>
  </si>
  <si>
    <t>Start to trigger discussion on process control to-be</t>
  </si>
  <si>
    <t>Update 10 Mar</t>
  </si>
  <si>
    <t>12*</t>
  </si>
  <si>
    <t>Will further discusss once AI is available for process control</t>
  </si>
  <si>
    <t>Group Activities</t>
  </si>
  <si>
    <t>Activities</t>
  </si>
  <si>
    <t>Definition</t>
  </si>
  <si>
    <t>Requirement + Solutioning</t>
  </si>
  <si>
    <t>Detail Requirement Gathering</t>
  </si>
  <si>
    <t>Get full requirement from functional teams for interfaces or enhancement on connected applications</t>
  </si>
  <si>
    <t>Connected Apps Solutioning</t>
  </si>
  <si>
    <t>Design to-be solution with functional teams for all requirements coming from the project</t>
  </si>
  <si>
    <t>Master data (global) impact assessment</t>
  </si>
  <si>
    <t>Master data impact assessment (global master data) on each of the connected applications and discuss for solution during interim period</t>
  </si>
  <si>
    <t>Master data (Non China) impact assessment</t>
  </si>
  <si>
    <t>Master data impact assessment (non-China) on each of the connected applications and discuss for solution during interim period</t>
  </si>
  <si>
    <t>Detail design (to-be and interim)</t>
  </si>
  <si>
    <t>Overall detail design : application enhancement, master data interim solution, and interfaces</t>
  </si>
  <si>
    <t>Prioritization</t>
  </si>
  <si>
    <t>Project planning</t>
  </si>
  <si>
    <t>Development effort estimation for agreed S/4Hana solutions</t>
  </si>
  <si>
    <t>Prioritization (Apps &amp; Master Data)</t>
  </si>
  <si>
    <t>Prioritization of development</t>
  </si>
  <si>
    <t>Design documentation</t>
  </si>
  <si>
    <t>Apps FS/BRD/BSDD</t>
  </si>
  <si>
    <t>Detail design documentation with sign-off from users</t>
  </si>
  <si>
    <t>Development</t>
  </si>
  <si>
    <t>Interim automation build</t>
  </si>
  <si>
    <t>Development of automation for interim solutions based on the agreed solutions</t>
  </si>
  <si>
    <t>New and Existing apps build/enhancement</t>
  </si>
  <si>
    <t>Development of applications/enhancement based on the agreed solutions</t>
  </si>
  <si>
    <t>Integration build</t>
  </si>
  <si>
    <t>Build interface with S/4Hana or ECC if required</t>
  </si>
  <si>
    <t>Testing</t>
  </si>
  <si>
    <t>Integration testing with S/4Hana or other connected applications</t>
  </si>
  <si>
    <t>User acceptance testing</t>
  </si>
  <si>
    <t>Biz simulation</t>
  </si>
  <si>
    <t>End to end business process simulations</t>
  </si>
  <si>
    <t>Training</t>
  </si>
  <si>
    <t>End user training based on change management training plan if there's new application or new ways or working on using the application</t>
  </si>
  <si>
    <t>Implementation</t>
  </si>
  <si>
    <t>Implementation/rollout</t>
  </si>
  <si>
    <t>Rollout new solution/development to all units</t>
  </si>
  <si>
    <t>Create interim tracking separately</t>
  </si>
  <si>
    <t>Activities Grouping</t>
  </si>
  <si>
    <t>Design Documentation</t>
  </si>
  <si>
    <t>Main application with potential major change or work required</t>
  </si>
  <si>
    <t>Today</t>
  </si>
  <si>
    <t>Deadline</t>
  </si>
  <si>
    <t>Application</t>
  </si>
  <si>
    <t>PIC Apps</t>
  </si>
  <si>
    <t>PIC Functional</t>
  </si>
  <si>
    <t>Highlights/Issue/Risks</t>
  </si>
  <si>
    <t>Detail design (to-be &amp; interim)</t>
  </si>
  <si>
    <t>Revised target date for detail design + solutioning</t>
  </si>
  <si>
    <t>New and existing apps build/enhancement</t>
  </si>
  <si>
    <t>Jimmy</t>
  </si>
  <si>
    <t>Hendra Setiawan</t>
  </si>
  <si>
    <t>Finance &amp; accounting</t>
  </si>
  <si>
    <r>
      <rPr>
        <b/>
        <sz val="11"/>
        <color rgb="FF000000"/>
        <rFont val="等线"/>
        <scheme val="minor"/>
      </rPr>
      <t xml:space="preserve">Scope : Travel Posting &amp; Vendor Employee for Indonesia
</t>
    </r>
    <r>
      <rPr>
        <sz val="11"/>
        <color rgb="FF000000"/>
        <rFont val="等线"/>
        <scheme val="minor"/>
      </rPr>
      <t>24/02 : Initial meeting with Faris to share as-sis interface data structure for payroll posting and travel expense
16/03 : Potential To-Be Interim Integration design has been discussed but further assessment need to be done by IT HCM : Split Workday XML into 2 files
Next meeting scheduled on 27/03</t>
    </r>
  </si>
  <si>
    <t>Yanpiter</t>
  </si>
  <si>
    <t>Eko Trisatono 
+ 
FX Henry</t>
  </si>
  <si>
    <t>Trading (ACM)</t>
  </si>
  <si>
    <t>Edward</t>
  </si>
  <si>
    <t>Second priority</t>
  </si>
  <si>
    <t>Keen Thung</t>
  </si>
  <si>
    <t>Christin</t>
  </si>
  <si>
    <t>Faris</t>
  </si>
  <si>
    <t>Nitya</t>
  </si>
  <si>
    <t>Joseph</t>
  </si>
  <si>
    <t>Decoupled as SMARTWB won't be in time for S/4 pilot/rollout</t>
  </si>
  <si>
    <t>Stevan</t>
  </si>
  <si>
    <t>Steel</t>
  </si>
  <si>
    <t>Plan to produce</t>
  </si>
  <si>
    <t>Through manual download and upload only</t>
  </si>
  <si>
    <r>
      <rPr>
        <b/>
        <sz val="11"/>
        <color rgb="FF000000"/>
        <rFont val="等线"/>
        <scheme val="minor"/>
      </rPr>
      <t xml:space="preserve">Scope : Payroll Posting
</t>
    </r>
    <r>
      <rPr>
        <sz val="11"/>
        <color rgb="FF000000"/>
        <rFont val="等线"/>
        <scheme val="minor"/>
      </rPr>
      <t>24/02 : Initial meeting with Faris to share as-sis interface data structure for payroll posting and travel expense
11/03 : The best possible Interim Payrolll Posting Integration Solution option has been discussed but further assessment need to be done :  Integration from PI to IS and Payroll Posting BAPI Simulation
Next meeting scheduled on 25/03</t>
    </r>
  </si>
  <si>
    <t>Arif</t>
  </si>
  <si>
    <t>Daniel</t>
  </si>
  <si>
    <t>Pungkie</t>
  </si>
  <si>
    <t>Suria</t>
  </si>
  <si>
    <t>For "reservasi beras"
Target to discuss in Apr'26</t>
  </si>
  <si>
    <t>Sumario</t>
  </si>
  <si>
    <t>Decoupled from S/4Hana pilot and rollout, applications won't be in time for S/4 implementation</t>
  </si>
  <si>
    <t>Danny Zhao</t>
  </si>
  <si>
    <t>Completed for Mill, pending for KCP, LIS team can start assessing mill requirement</t>
  </si>
  <si>
    <t>Nanda Faris</t>
  </si>
  <si>
    <t>Suyanni</t>
  </si>
  <si>
    <t>Chua/Alimin</t>
  </si>
  <si>
    <t>Sonia</t>
  </si>
  <si>
    <t>Asset Maintenance</t>
  </si>
  <si>
    <t>Bambang</t>
  </si>
  <si>
    <t>First discuccion targeted in Apr</t>
  </si>
  <si>
    <t>Cons Hendry</t>
  </si>
  <si>
    <t>KUBE (SG Corp)</t>
  </si>
  <si>
    <t>KUBE (SG DS)</t>
  </si>
  <si>
    <t>KUBE (Sugar)</t>
  </si>
  <si>
    <t>Daniel Made</t>
  </si>
  <si>
    <t>Joh By</t>
  </si>
  <si>
    <t>Heikal</t>
  </si>
  <si>
    <t>Eko
+
FX Henry</t>
  </si>
  <si>
    <t>Harmansyah</t>
  </si>
  <si>
    <t>Non priority, will not be part of rollout, plan to start in Apr'26</t>
  </si>
  <si>
    <t>Oktavianus Rio/Dewi R.</t>
  </si>
  <si>
    <t>Within SAP and not part of applications</t>
  </si>
  <si>
    <t>Sonia /Richard</t>
  </si>
  <si>
    <t>WSDV is completed. Central Workshop is in progress</t>
  </si>
  <si>
    <t>Include in Asset Maintenance requirement</t>
  </si>
  <si>
    <t>For stock opname requirement
Target 1st workshop on 16th Mar</t>
  </si>
  <si>
    <t>Hendry</t>
  </si>
  <si>
    <t>Grand</t>
  </si>
  <si>
    <t>Non priority, will not be part of rollout</t>
  </si>
  <si>
    <t>Alimin</t>
  </si>
  <si>
    <t>Kevin</t>
  </si>
  <si>
    <t>Anton</t>
  </si>
  <si>
    <t>Target to discuss on 4th Mar</t>
  </si>
  <si>
    <t>Imera</t>
  </si>
  <si>
    <t>Initial discussion targeted on 2nd Mar</t>
  </si>
  <si>
    <t>Indra Muliadi</t>
  </si>
  <si>
    <t>Target to discuss on 1st April</t>
  </si>
  <si>
    <t>Remedy (SRT)</t>
  </si>
  <si>
    <t>First discussion targeted in Apr</t>
  </si>
  <si>
    <t>Agiblocks (EU, LATAM)</t>
  </si>
  <si>
    <t>Jacky Loke</t>
  </si>
  <si>
    <t>Agiblocks (Sugar)</t>
  </si>
  <si>
    <t>Esker (EU, LATAM)</t>
  </si>
  <si>
    <t>Vincent Ow</t>
  </si>
  <si>
    <t>WB China Agri</t>
  </si>
  <si>
    <t>3rd party (Kabin)</t>
  </si>
  <si>
    <t>TPM (China)</t>
  </si>
  <si>
    <t>Eve</t>
  </si>
  <si>
    <t>Port Management (China)</t>
  </si>
  <si>
    <t>Kabin</t>
  </si>
  <si>
    <t>HCM payroll (China)</t>
  </si>
  <si>
    <r>
      <rPr>
        <b/>
        <sz val="11"/>
        <color rgb="FF000000"/>
        <rFont val="等线"/>
        <scheme val="minor"/>
      </rPr>
      <t xml:space="preserve">Scope : Payroll Posting for China Food
</t>
    </r>
    <r>
      <rPr>
        <sz val="11"/>
        <color rgb="FF000000"/>
        <rFont val="等线"/>
        <scheme val="minor"/>
      </rPr>
      <t>11/03 : Initial discussion to share as-is SAP HCP payroll posting integration approach to SAP RCP using SAP ALE
17/03 : Potential To-Be Interim Integration design has been discussed but further assessment need to be done by ABAPer :  SAP ALE RFC to S/4HANA
Next meeting scheduled on 24/03</t>
    </r>
  </si>
  <si>
    <t>Status</t>
  </si>
  <si>
    <t>Target Completion Date</t>
  </si>
  <si>
    <t>Revised Target Date</t>
  </si>
  <si>
    <t>Yanpiter T. P. Sitompul</t>
  </si>
  <si>
    <t>Eko Trisatono</t>
  </si>
  <si>
    <t>OTB completed, other stream have dependency on ACM to-be design</t>
  </si>
  <si>
    <t>Dependency on ACM to-be design</t>
  </si>
  <si>
    <t>Muhammad Arif Khairiansyah</t>
  </si>
  <si>
    <t>Adistya Steelciawan</t>
  </si>
  <si>
    <t>On-going discussion for P2P
ACM have not started discussion</t>
  </si>
  <si>
    <t>Chua Pooi Leong/Alimin</t>
  </si>
  <si>
    <t>Sonia (asset maintemance)
Bambang (STPIM)
Hendry (OTB)
Christin (F&amp;A)
Suyanni (F&amp;A(
Daniel Made Oka (MDG)</t>
  </si>
  <si>
    <t>Asset maintenance &amp; OTB - completed
Finance &amp; accounting - on going
STPIM &amp; MDG - not started</t>
  </si>
  <si>
    <t>On going discussion</t>
  </si>
  <si>
    <t>Estate operations - completed
Plan to produce, STPIM - on going
Finance &amp; accounting - not started</t>
  </si>
  <si>
    <t>Richardus Patrick Sembiring</t>
  </si>
  <si>
    <t>OTB completed
asset maintenance &amp; STPIM - on going
TMS - not started</t>
  </si>
  <si>
    <t>Sonia Helena Ladasi</t>
  </si>
  <si>
    <t>Asset maintenance - completed
STPIM - on going</t>
  </si>
  <si>
    <t>Kevin Sudiro Joseputra</t>
  </si>
  <si>
    <t>Edward Soesanto</t>
  </si>
  <si>
    <t>STPIM - on going
MDG - not started</t>
  </si>
  <si>
    <t>Pungkie Brahmantyo</t>
  </si>
  <si>
    <t>Estate operations, finance &amp; accounting, MDG - on going
TMS &amp; STPIM - not started</t>
  </si>
  <si>
    <t>Jimmy Naslim</t>
  </si>
  <si>
    <t>Novrizal Faris Muttaqin</t>
  </si>
  <si>
    <t>Finance &amp; accounting - on going</t>
  </si>
  <si>
    <t>Heikal Nursa Krisna Dikpa</t>
  </si>
  <si>
    <t>OTB - completed
TMS, Trading, STPIM - on going</t>
  </si>
  <si>
    <t>TMS - on going
Trading &amp; MDG - not started</t>
  </si>
  <si>
    <t>Anton Rusdiono Budicahyanto</t>
  </si>
  <si>
    <t>Estate operations, STPIM, finance &amp; accounting - on going</t>
  </si>
  <si>
    <t>STPIM - on going</t>
  </si>
  <si>
    <t>Fin &amp; Accn</t>
  </si>
  <si>
    <t>dropped</t>
  </si>
  <si>
    <t>Estate Operation</t>
  </si>
  <si>
    <t>decoupled</t>
  </si>
  <si>
    <t>SMART WB</t>
  </si>
  <si>
    <t>iLogs</t>
  </si>
  <si>
    <t>All Streams</t>
  </si>
  <si>
    <t>Will not be in current eBAPA scope</t>
  </si>
  <si>
    <t>Note :</t>
  </si>
  <si>
    <t>P2P kurang eBAST</t>
  </si>
  <si>
    <t>Trading kurang WB downstream and Socimas</t>
  </si>
  <si>
    <t>STPIM kurang BPC</t>
  </si>
  <si>
    <t>OTB kurang eBAST</t>
  </si>
  <si>
    <t>iLogs (vendor)</t>
  </si>
  <si>
    <t>Feb'27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</si>
</sst>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18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9" tint="-0.499984740745262"/>
      <name val="等线"/>
      <family val="2"/>
      <scheme val="minor"/>
    </font>
    <font>
      <sz val="18"/>
      <name val="Arial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4"/>
      <color theme="1"/>
      <name val="等线"/>
      <family val="2"/>
      <scheme val="minor"/>
    </font>
    <font>
      <b/>
      <sz val="16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1"/>
      <color rgb="FF000000"/>
      <name val="等线"/>
      <scheme val="minor"/>
    </font>
    <font>
      <sz val="11"/>
      <color rgb="FF000000"/>
      <name val="等线"/>
      <scheme val="minor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2" xfId="0" applyBorder="1"/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0" fillId="3" borderId="1" xfId="0" applyFill="1" applyBorder="1"/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quotePrefix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5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3" xfId="0" applyFont="1" applyBorder="1"/>
    <xf numFmtId="0" fontId="4" fillId="0" borderId="0" xfId="0" applyFont="1"/>
    <xf numFmtId="0" fontId="4" fillId="0" borderId="12" xfId="0" applyFont="1" applyBorder="1"/>
    <xf numFmtId="0" fontId="4" fillId="0" borderId="4" xfId="0" applyFont="1" applyBorder="1"/>
    <xf numFmtId="0" fontId="4" fillId="0" borderId="6" xfId="0" applyFont="1" applyBorder="1"/>
    <xf numFmtId="0" fontId="5" fillId="0" borderId="0" xfId="0" applyFont="1"/>
    <xf numFmtId="0" fontId="5" fillId="0" borderId="4" xfId="0" applyFont="1" applyBorder="1"/>
    <xf numFmtId="0" fontId="4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6" borderId="10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76" fontId="5" fillId="0" borderId="6" xfId="0" applyNumberFormat="1" applyFont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8" borderId="5" xfId="0" applyFont="1" applyFill="1" applyBorder="1"/>
    <xf numFmtId="0" fontId="7" fillId="0" borderId="13" xfId="0" applyFont="1" applyBorder="1" applyAlignment="1">
      <alignment horizontal="center" vertical="center" readingOrder="1"/>
    </xf>
    <xf numFmtId="0" fontId="4" fillId="0" borderId="14" xfId="0" applyFont="1" applyBorder="1"/>
    <xf numFmtId="0" fontId="4" fillId="0" borderId="15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4" fillId="0" borderId="18" xfId="0" applyFont="1" applyBorder="1"/>
    <xf numFmtId="0" fontId="4" fillId="0" borderId="16" xfId="0" applyFont="1" applyBorder="1"/>
    <xf numFmtId="0" fontId="5" fillId="0" borderId="7" xfId="0" applyFont="1" applyBorder="1" applyAlignment="1">
      <alignment horizontal="center"/>
    </xf>
    <xf numFmtId="0" fontId="4" fillId="0" borderId="19" xfId="0" applyFont="1" applyBorder="1"/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0" fontId="4" fillId="6" borderId="3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9" borderId="0" xfId="0" applyFont="1" applyFill="1" applyAlignment="1">
      <alignment vertical="center"/>
    </xf>
    <xf numFmtId="9" fontId="9" fillId="0" borderId="13" xfId="0" applyNumberFormat="1" applyFont="1" applyBorder="1" applyAlignment="1">
      <alignment horizontal="center" vertical="center" readingOrder="1"/>
    </xf>
    <xf numFmtId="0" fontId="10" fillId="0" borderId="13" xfId="0" applyFont="1" applyBorder="1" applyAlignment="1">
      <alignment horizontal="center" vertical="center" readingOrder="1"/>
    </xf>
    <xf numFmtId="0" fontId="1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0" fillId="11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9" borderId="0" xfId="0" applyFont="1" applyFill="1" applyAlignment="1">
      <alignment vertical="center"/>
    </xf>
    <xf numFmtId="0" fontId="1" fillId="11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readingOrder="1"/>
    </xf>
    <xf numFmtId="0" fontId="5" fillId="0" borderId="13" xfId="0" applyFont="1" applyBorder="1" applyAlignment="1">
      <alignment horizontal="center" vertical="center" readingOrder="1"/>
    </xf>
    <xf numFmtId="9" fontId="5" fillId="0" borderId="13" xfId="0" applyNumberFormat="1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12" borderId="3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readingOrder="1"/>
    </xf>
    <xf numFmtId="0" fontId="4" fillId="0" borderId="9" xfId="0" applyFont="1" applyBorder="1" applyAlignment="1">
      <alignment horizontal="center" vertical="center" readingOrder="1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" fontId="0" fillId="0" borderId="20" xfId="0" applyNumberForma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</cellXfs>
  <cellStyles count="1">
    <cellStyle name="常规" xfId="0" builtinId="0"/>
  </cellStyles>
  <dxfs count="7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2"/>
      </font>
      <fill>
        <patternFill>
          <bgColor rgb="FFFF33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2"/>
      </font>
      <fill>
        <patternFill>
          <bgColor rgb="FFFF33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ns Joseph Utama" id="{671EA053-3ADC-407A-8EB6-94F042005D87}" userId="cons.josephu@sinarmas-agri.com" providerId="PeoplePicker"/>
  <person displayName="Jason Andrew Hardjawidjaja (Ext)" id="{E21F485C-44A1-464E-8F5A-4BCC88461A71}" userId="jason.hardjawidjaja.ext@sinarmas-agri.com" providerId="PeoplePicker"/>
  <person displayName="Cons Hendry" id="{99533A2D-F917-44B8-8C8C-58E2794E0D34}" userId="S::cons.hendry@sinarmas-agri.com::6e143461-2939-431a-856d-e8033526f971" providerId="AD"/>
  <person displayName="Novita Lugina" id="{D773D5C7-3FF6-404E-98AA-72A411371019}" userId="S::novita.lugina@sinarmas-agri.com::f17853a8-a679-465f-a631-9e17e155408f" providerId="AD"/>
  <person displayName="Cons Sisca Pratiwi" id="{514A7DBF-0788-4CAB-BC13-D06A9EC8EBC8}" userId="S::cons.siscapratiwi@sinarmas-agri.com::19297a81-4e6c-4c8a-a366-6b617de60ab2" providerId="AD"/>
  <person displayName="Adistya Steelciawan" id="{354E9E86-6EA1-47A4-848E-87CC357D02EC}" userId="S::adistya.steelciawan@sinarmas-agri.com::a195ee30-a1ef-430a-beb6-b533df1b02cb" providerId="AD"/>
</personList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6-02-25T02:30:53.37" personId="{D773D5C7-3FF6-404E-98AA-72A411371019}" id="{C428F46D-8647-4E4F-A215-73A8FD4B807C}">
    <text>Decoupled from roll out</text>
  </threadedComment>
  <threadedComment ref="G2" dT="2026-02-03T02:42:55.45" personId="{354E9E86-6EA1-47A4-848E-87CC357D02EC}" id="{C53250BB-3CFC-4BD8-A614-60EF50311B59}">
    <text xml:space="preserve">Dropped. MES not ready for Go Live. No Definite timeline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" dT="2026-02-26T00:10:45.31" personId="{D773D5C7-3FF6-404E-98AA-72A411371019}" id="{7698D710-5B21-49F8-A838-85DE9210C409}">
    <text>@Cons Joseph Utama should we change it to on-going? Seharusnya diskusi sudah dimulai yang di inisiasi oleh Pak Eko?</text>
    <mentions>
      <mention mentionpersonId="{671EA053-3ADC-407A-8EB6-94F042005D87}" mentionId="{7B38BEDA-9E56-4E8E-A045-4C65C26DD1B2}" startIndex="0" length="18"/>
    </mentions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1" dT="2026-03-05T11:02:14.74" personId="{514A7DBF-0788-4CAB-BC13-D06A9EC8EBC8}" id="{4CAF4A97-C8B5-4F0A-93BA-2C22ED6B6905}">
    <text>Reservation Beras</text>
  </threadedComment>
  <threadedComment ref="R1" dT="2026-02-25T02:08:00.89" personId="{D773D5C7-3FF6-404E-98AA-72A411371019}" id="{369264AC-9D90-4C5F-8985-3DB31A5CE237}">
    <text>inside SAP</text>
  </threadedComment>
  <threadedComment ref="J2" dT="2026-02-10T08:24:56.25" personId="{514A7DBF-0788-4CAB-BC13-D06A9EC8EBC8}" id="{48206569-E05C-454D-B75D-5973C24D89FB}">
    <text>Next: DotMS Stock Opname</text>
  </threadedComment>
  <threadedComment ref="L2" dT="2026-02-10T08:23:13.61" personId="{514A7DBF-0788-4CAB-BC13-D06A9EC8EBC8}" id="{E98A9A92-73E0-4B4D-899E-647DCE41B41B}">
    <text>Target initial discussion: Thu, 2 Oct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1" dT="2026-02-24T04:10:03.99" personId="{514A7DBF-0788-4CAB-BC13-D06A9EC8EBC8}" id="{182E887C-D204-49BB-AD33-52F5DB18CAB0}">
    <text>Non Prioirity, Not in Pilot for Damimas</text>
  </threadedComment>
  <threadedComment ref="G1" dT="2026-02-24T04:10:15.54" personId="{514A7DBF-0788-4CAB-BC13-D06A9EC8EBC8}" id="{4BBD700B-2B1B-477C-A703-4317EFEB9199}">
    <text>Not priority, Not in Pilot GT</text>
  </threadedComment>
  <threadedComment ref="G1" dT="2026-03-03T03:36:27.24" personId="{514A7DBF-0788-4CAB-BC13-D06A9EC8EBC8}" id="{4ABDBC73-6162-424C-AC5E-5CCCF2755757}" parentId="{4BBD700B-2B1B-477C-A703-4317EFEB9199}">
    <text xml:space="preserve">Will be used in R03 and not impact to global design (only send data)
</text>
  </threadedComment>
  <threadedComment ref="G1" dT="2026-03-03T10:11:49.83" personId="{99533A2D-F917-44B8-8C8C-58E2794E0D34}" id="{1959902A-8251-435B-8FA0-2C38CDA45B34}" parentId="{4BBD700B-2B1B-477C-A703-4317EFEB9199}">
    <text>plan: April 2026</text>
  </threadedComment>
  <threadedComment ref="H2" dT="2026-02-25T02:43:26.47" personId="{99533A2D-F917-44B8-8C8C-58E2794E0D34}" id="{139C5E66-5CDD-450C-80E9-FB5F85C7AE4D}">
    <text>Meeting on 27-Feb</text>
  </threadedComment>
  <threadedComment ref="I2" dT="2026-02-25T02:44:30.35" personId="{99533A2D-F917-44B8-8C8C-58E2794E0D34}" id="{1CAA0255-F790-4D9E-BE40-A5459679DAFF}">
    <text>Meeting on 2-Mar</text>
  </threadedComment>
  <threadedComment ref="K2" dT="2026-02-25T06:49:53.83" personId="{99533A2D-F917-44B8-8C8C-58E2794E0D34}" id="{EF54E8C6-F5C4-4779-9377-5E5F068166B1}">
    <text>Scheduled 27-Feb</text>
  </threadedComment>
  <threadedComment ref="H3" dT="2026-02-25T02:43:26.47" personId="{99533A2D-F917-44B8-8C8C-58E2794E0D34}" id="{B054AF37-3301-44AE-8F65-6F2FC0EE656C}">
    <text>Meeting on 27-Feb</text>
  </threadedComment>
  <threadedComment ref="I3" dT="2026-02-25T02:44:30.35" personId="{99533A2D-F917-44B8-8C8C-58E2794E0D34}" id="{18383891-F0BF-44F9-9EC8-B64FC5B4CEE1}">
    <text>Meeting on 2-Mar</text>
  </threadedComment>
  <threadedComment ref="K3" dT="2026-02-25T06:49:53.83" personId="{99533A2D-F917-44B8-8C8C-58E2794E0D34}" id="{7EB521A9-9E11-4DCE-83E1-6F6CBE2B652D}">
    <text>Scheduled 27-Feb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96" dT="2026-02-26T00:12:35.35" personId="{D773D5C7-3FF6-404E-98AA-72A411371019}" id="{06727F65-A2A2-4851-945A-199CFFA83B89}" done="1">
    <text>@Jason Andrew Hardjawidjaja (Ext) please double check status, not aligned with tab TMS</text>
    <mentions>
      <mention mentionpersonId="{E21F485C-44A1-464E-8F5A-4BCC88461A71}" mentionId="{617EE581-1DF2-4433-A729-11FF950D422A}" startIndex="0" length="33"/>
    </mentions>
  </threadedComment>
  <threadedComment ref="A131" dT="2026-02-27T00:55:49.99" personId="{D773D5C7-3FF6-404E-98AA-72A411371019}" id="{211F168D-F31F-4D60-A83F-DD6B6D2634EC}" done="1">
    <text>@Jason Andrew Hardjawidjaja (Ext)  please check again</text>
    <mentions>
      <mention mentionpersonId="{E21F485C-44A1-464E-8F5A-4BCC88461A71}" mentionId="{5C18B8C6-C9F8-4EDD-B346-C2B07262FD56}" startIndex="0" length="33"/>
    </mentions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1BD0-49C9-4199-BAC0-C366EF08B48B}">
  <dimension ref="A1:A6"/>
  <sheetViews>
    <sheetView workbookViewId="0">
      <selection sqref="A1:A4"/>
    </sheetView>
  </sheetViews>
  <sheetFormatPr defaultRowHeight="14.25" x14ac:dyDescent="0.2"/>
  <cols>
    <col min="1" max="1" width="13.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6" spans="1:1" x14ac:dyDescent="0.2">
      <c r="A6" t="s">
        <v>4</v>
      </c>
    </row>
  </sheetData>
  <phoneticPr fontId="1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7ACD-902B-4BAC-BB19-4989978029F9}">
  <dimension ref="A1:T23"/>
  <sheetViews>
    <sheetView zoomScale="85" zoomScaleNormal="85" workbookViewId="0">
      <pane xSplit="4" ySplit="1" topLeftCell="G2" activePane="bottomRight" state="frozen"/>
      <selection pane="topRight" activeCell="D1" sqref="D1"/>
      <selection pane="bottomLeft" activeCell="A2" sqref="A2"/>
      <selection pane="bottomRight" activeCell="L40" sqref="L40"/>
    </sheetView>
  </sheetViews>
  <sheetFormatPr defaultRowHeight="15" customHeight="1" x14ac:dyDescent="0.2"/>
  <cols>
    <col min="2" max="2" width="54.375" bestFit="1" customWidth="1"/>
    <col min="3" max="3" width="20.375" customWidth="1"/>
    <col min="5" max="5" width="18" bestFit="1" customWidth="1"/>
    <col min="6" max="6" width="16.625" customWidth="1"/>
    <col min="7" max="7" width="21.75" bestFit="1" customWidth="1"/>
    <col min="8" max="8" width="16.625" bestFit="1" customWidth="1"/>
    <col min="9" max="9" width="14.75" bestFit="1" customWidth="1"/>
    <col min="10" max="11" width="13.875" customWidth="1"/>
    <col min="12" max="13" width="12.125" customWidth="1"/>
    <col min="14" max="14" width="16.25" customWidth="1"/>
    <col min="15" max="19" width="12.125" customWidth="1"/>
    <col min="20" max="20" width="19.375" customWidth="1"/>
    <col min="21" max="22" width="9.125" customWidth="1"/>
    <col min="24" max="24" width="10.125" bestFit="1" customWidth="1"/>
    <col min="26" max="26" width="11" bestFit="1" customWidth="1"/>
    <col min="27" max="27" width="16.875" bestFit="1" customWidth="1"/>
    <col min="28" max="28" width="12.375" bestFit="1" customWidth="1"/>
    <col min="29" max="29" width="16.625" bestFit="1" customWidth="1"/>
  </cols>
  <sheetData>
    <row r="1" spans="1:20" s="1" customFormat="1" ht="14.25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102</v>
      </c>
      <c r="G1" s="4" t="s">
        <v>103</v>
      </c>
      <c r="H1" s="4" t="s">
        <v>77</v>
      </c>
      <c r="I1" s="4" t="s">
        <v>55</v>
      </c>
      <c r="J1" s="4" t="s">
        <v>65</v>
      </c>
      <c r="K1" s="4" t="s">
        <v>104</v>
      </c>
      <c r="L1" s="4" t="s">
        <v>100</v>
      </c>
      <c r="M1" s="4" t="s">
        <v>66</v>
      </c>
      <c r="N1" s="4" t="s">
        <v>83</v>
      </c>
      <c r="O1" s="4" t="s">
        <v>105</v>
      </c>
      <c r="P1" s="68" t="s">
        <v>67</v>
      </c>
      <c r="Q1" s="68" t="s">
        <v>69</v>
      </c>
      <c r="R1" s="68" t="s">
        <v>106</v>
      </c>
      <c r="S1" s="68" t="s">
        <v>107</v>
      </c>
      <c r="T1" s="4" t="s">
        <v>16</v>
      </c>
    </row>
    <row r="2" spans="1:20" ht="14.25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  <c r="T2" s="5"/>
    </row>
    <row r="3" spans="1:20" ht="14.25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4.25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4.25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4.25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4.25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4.25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4.25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4.25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4.25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4.25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4.25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4.25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25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4.25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4.25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4.25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4.25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14.25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5" customHeight="1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5" customHeight="1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5" customHeight="1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</sheetData>
  <phoneticPr fontId="17" type="noConversion"/>
  <conditionalFormatting sqref="F2:T23">
    <cfRule type="containsText" dxfId="740" priority="1" operator="containsText" text="Completed">
      <formula>NOT(ISERROR(SEARCH("Completed",F2)))</formula>
    </cfRule>
    <cfRule type="containsText" dxfId="739" priority="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BEB42C-B44B-4646-BB95-ACE64DFC0469}">
          <x14:formula1>
            <xm:f>List!$A$1:$A$3</xm:f>
          </x14:formula1>
          <xm:sqref>V2:AC20 F2:T23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70E2D-5644-4BF1-8B95-0DD43C3CB576}">
  <dimension ref="A1:I23"/>
  <sheetViews>
    <sheetView workbookViewId="0">
      <selection activeCell="B11" sqref="B11"/>
    </sheetView>
  </sheetViews>
  <sheetFormatPr defaultRowHeight="14.25" x14ac:dyDescent="0.2"/>
  <cols>
    <col min="2" max="2" width="61" customWidth="1"/>
    <col min="3" max="3" width="15.875" customWidth="1"/>
    <col min="4" max="4" width="8.25" customWidth="1"/>
    <col min="5" max="5" width="18" bestFit="1" customWidth="1"/>
    <col min="6" max="6" width="15.25" customWidth="1"/>
    <col min="7" max="7" width="17.875" customWidth="1"/>
    <col min="8" max="8" width="15.75" customWidth="1"/>
    <col min="9" max="9" width="17.875" customWidth="1"/>
  </cols>
  <sheetData>
    <row r="1" spans="1:9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108</v>
      </c>
      <c r="G1" s="4" t="s">
        <v>109</v>
      </c>
      <c r="H1" s="4" t="s">
        <v>110</v>
      </c>
      <c r="I1" s="4" t="s">
        <v>16</v>
      </c>
    </row>
    <row r="2" spans="1:9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/>
      <c r="G2" s="5"/>
      <c r="H2" s="5"/>
      <c r="I2" s="5"/>
    </row>
    <row r="3" spans="1:9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/>
      <c r="G3" s="5"/>
      <c r="H3" s="5"/>
      <c r="I3" s="5"/>
    </row>
    <row r="4" spans="1:9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5"/>
      <c r="F4" s="5"/>
      <c r="G4" s="5"/>
      <c r="H4" s="5"/>
      <c r="I4" s="5"/>
    </row>
    <row r="5" spans="1:9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5"/>
      <c r="F5" s="5"/>
      <c r="G5" s="5"/>
      <c r="H5" s="5"/>
      <c r="I5" s="5"/>
    </row>
    <row r="6" spans="1:9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/>
      <c r="G6" s="5"/>
      <c r="H6" s="5"/>
      <c r="I6" s="5"/>
    </row>
    <row r="7" spans="1:9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/>
      <c r="G7" s="5"/>
      <c r="H7" s="5"/>
      <c r="I7" s="5"/>
    </row>
    <row r="8" spans="1:9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/>
      <c r="G8" s="5"/>
      <c r="H8" s="5"/>
      <c r="I8" s="5"/>
    </row>
    <row r="9" spans="1:9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5"/>
      <c r="F9" s="5"/>
      <c r="G9" s="5"/>
      <c r="H9" s="5"/>
      <c r="I9" s="5"/>
    </row>
    <row r="10" spans="1:9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5"/>
      <c r="G10" s="5"/>
      <c r="H10" s="5"/>
      <c r="I10" s="5"/>
    </row>
    <row r="11" spans="1:9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</row>
    <row r="12" spans="1:9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</row>
    <row r="13" spans="1:9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</row>
    <row r="14" spans="1:9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/>
      <c r="I14" s="5"/>
    </row>
    <row r="15" spans="1:9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</row>
    <row r="16" spans="1:9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</row>
    <row r="17" spans="1:9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</row>
    <row r="18" spans="1:9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</row>
    <row r="19" spans="1:9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</row>
    <row r="20" spans="1:9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</row>
    <row r="21" spans="1:9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</row>
    <row r="22" spans="1:9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</row>
    <row r="23" spans="1:9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</row>
  </sheetData>
  <phoneticPr fontId="17" type="noConversion"/>
  <conditionalFormatting sqref="F2:I23">
    <cfRule type="containsText" dxfId="738" priority="1" operator="containsText" text="Completed">
      <formula>NOT(ISERROR(SEARCH("Completed",F2)))</formula>
    </cfRule>
    <cfRule type="containsText" dxfId="737" priority="2" operator="containsText" text="Delay">
      <formula>NOT(ISERROR(SEARCH("Delay",F2)))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73F7CF-4F08-4BC9-A31E-2F325B1989AC}">
          <x14:formula1>
            <xm:f>List!$A$1:$A$3</xm:f>
          </x14:formula1>
          <xm:sqref>F2:I23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2908-39AA-474F-8AF0-4AD00E8BD6C3}">
  <dimension ref="A1:L58"/>
  <sheetViews>
    <sheetView zoomScale="70" zoomScaleNormal="70"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B7" sqref="B7"/>
    </sheetView>
  </sheetViews>
  <sheetFormatPr defaultRowHeight="15" customHeight="1" x14ac:dyDescent="0.2"/>
  <cols>
    <col min="1" max="1" width="5.875" style="2" customWidth="1"/>
    <col min="2" max="2" width="30.375" style="3" bestFit="1" customWidth="1"/>
    <col min="3" max="3" width="26.875" customWidth="1"/>
    <col min="4" max="12" width="18.625" hidden="1" customWidth="1"/>
    <col min="13" max="13" width="19.875" customWidth="1"/>
  </cols>
  <sheetData>
    <row r="1" spans="1:12" s="1" customFormat="1" ht="14.25" x14ac:dyDescent="0.2">
      <c r="A1" s="10" t="s">
        <v>5</v>
      </c>
      <c r="B1" s="10" t="s">
        <v>111</v>
      </c>
      <c r="C1" s="22" t="s">
        <v>112</v>
      </c>
      <c r="D1" s="23" t="s">
        <v>113</v>
      </c>
      <c r="E1" s="23" t="s">
        <v>114</v>
      </c>
      <c r="F1" s="23" t="s">
        <v>115</v>
      </c>
      <c r="G1" s="23" t="s">
        <v>116</v>
      </c>
      <c r="H1" s="23" t="s">
        <v>117</v>
      </c>
      <c r="I1" s="23" t="s">
        <v>118</v>
      </c>
      <c r="J1" s="23" t="s">
        <v>119</v>
      </c>
      <c r="K1" s="24" t="s">
        <v>120</v>
      </c>
      <c r="L1" s="23" t="s">
        <v>23</v>
      </c>
    </row>
    <row r="2" spans="1:12" ht="71.25" x14ac:dyDescent="0.2">
      <c r="A2" s="14">
        <v>1</v>
      </c>
      <c r="B2" s="7" t="s">
        <v>121</v>
      </c>
      <c r="C2" s="25" t="s">
        <v>122</v>
      </c>
      <c r="D2" s="26"/>
      <c r="E2" s="34" t="str">
        <f>'Asset Maint'!G2</f>
        <v>Completed</v>
      </c>
      <c r="F2" s="26"/>
      <c r="G2" s="26"/>
      <c r="H2" s="26"/>
      <c r="I2" s="14" t="str">
        <f>STPIM!P2</f>
        <v>Not started</v>
      </c>
      <c r="J2" s="14" t="str">
        <f>OTB!I2</f>
        <v>Completed</v>
      </c>
      <c r="K2" s="27" t="str">
        <f>'Fin &amp; Accn'!N2</f>
        <v>On going</v>
      </c>
      <c r="L2" s="14" t="str">
        <f>MDG!I2</f>
        <v>Not started</v>
      </c>
    </row>
    <row r="3" spans="1:12" ht="57" x14ac:dyDescent="0.2">
      <c r="A3" s="14">
        <f>A2+1</f>
        <v>2</v>
      </c>
      <c r="B3" s="7" t="s">
        <v>77</v>
      </c>
      <c r="C3" s="25" t="s">
        <v>123</v>
      </c>
      <c r="D3" s="26"/>
      <c r="E3" s="35"/>
      <c r="F3" s="26"/>
      <c r="G3" s="14" t="e">
        <f>TMS!#REF!</f>
        <v>#REF!</v>
      </c>
      <c r="H3" s="26"/>
      <c r="I3" s="14" t="str">
        <f>STPIM!O2</f>
        <v>On going</v>
      </c>
      <c r="J3" s="34" t="e">
        <f>OTB!#REF!</f>
        <v>#REF!</v>
      </c>
      <c r="K3" s="28"/>
      <c r="L3" s="14" t="str">
        <f>MDG!H2</f>
        <v>Not started</v>
      </c>
    </row>
    <row r="4" spans="1:12" ht="57" x14ac:dyDescent="0.2">
      <c r="A4" s="14">
        <f t="shared" ref="A4:A57" si="0">A3+1</f>
        <v>3</v>
      </c>
      <c r="B4" s="7" t="s">
        <v>10</v>
      </c>
      <c r="C4" s="25" t="s">
        <v>124</v>
      </c>
      <c r="D4" s="14" t="str">
        <f>'Estate Operations'!F2</f>
        <v>Completed</v>
      </c>
      <c r="E4" s="26"/>
      <c r="F4" s="14" t="str">
        <f>P2P!K2</f>
        <v>On going</v>
      </c>
      <c r="G4" s="26"/>
      <c r="H4" s="26"/>
      <c r="I4" s="14" t="str">
        <f>STPIM!G2</f>
        <v>On going</v>
      </c>
      <c r="J4" s="35"/>
      <c r="K4" s="27" t="str">
        <f>'Fin &amp; Accn'!F2</f>
        <v>Not started</v>
      </c>
      <c r="L4" s="26"/>
    </row>
    <row r="5" spans="1:12" ht="28.5" x14ac:dyDescent="0.2">
      <c r="A5" s="14">
        <f t="shared" si="0"/>
        <v>4</v>
      </c>
      <c r="B5" s="7" t="s">
        <v>125</v>
      </c>
      <c r="C5" s="25" t="s">
        <v>126</v>
      </c>
      <c r="D5" s="26"/>
      <c r="E5" s="14" t="e">
        <f>'Asset Maint'!#REF!</f>
        <v>#REF!</v>
      </c>
      <c r="F5" s="14" t="str">
        <f>P2P!G2</f>
        <v>Completed</v>
      </c>
      <c r="G5" s="26"/>
      <c r="H5" s="26"/>
      <c r="I5" s="26"/>
      <c r="J5" s="26"/>
      <c r="K5" s="28"/>
      <c r="L5" s="26"/>
    </row>
    <row r="6" spans="1:12" ht="14.25" x14ac:dyDescent="0.2">
      <c r="A6" s="14">
        <f t="shared" si="0"/>
        <v>5</v>
      </c>
      <c r="B6" s="7" t="s">
        <v>90</v>
      </c>
      <c r="C6" s="25" t="s">
        <v>127</v>
      </c>
      <c r="D6" s="26"/>
      <c r="E6" s="26"/>
      <c r="F6" s="26"/>
      <c r="G6" s="26"/>
      <c r="H6" s="26"/>
      <c r="I6" s="26"/>
      <c r="J6" s="26"/>
      <c r="K6" s="27" t="str">
        <f>'Fin &amp; Accn'!H2</f>
        <v>On going</v>
      </c>
      <c r="L6" s="26"/>
    </row>
    <row r="7" spans="1:12" ht="71.25" x14ac:dyDescent="0.2">
      <c r="A7" s="14">
        <f t="shared" si="0"/>
        <v>6</v>
      </c>
      <c r="B7" s="7" t="s">
        <v>64</v>
      </c>
      <c r="C7" s="25" t="s">
        <v>128</v>
      </c>
      <c r="D7" s="14" t="str">
        <f>'Estate Operations'!H2</f>
        <v>Completed</v>
      </c>
      <c r="E7" s="26"/>
      <c r="F7" s="26"/>
      <c r="G7" s="14" t="str">
        <f>TMS!H2</f>
        <v>Not started</v>
      </c>
      <c r="H7" s="26"/>
      <c r="I7" s="14" t="str">
        <f>STPIM!H2</f>
        <v>Not started</v>
      </c>
      <c r="J7" s="26"/>
      <c r="K7" s="27" t="str">
        <f>'Fin &amp; Accn'!I2</f>
        <v>On going</v>
      </c>
      <c r="L7" s="14" t="str">
        <f>MDG!G2</f>
        <v>Not started</v>
      </c>
    </row>
    <row r="8" spans="1:12" ht="85.5" x14ac:dyDescent="0.2">
      <c r="A8" s="14">
        <f t="shared" si="0"/>
        <v>7</v>
      </c>
      <c r="B8" s="7" t="s">
        <v>129</v>
      </c>
      <c r="C8" s="25" t="s">
        <v>130</v>
      </c>
      <c r="D8" s="14" t="str">
        <f>'Estate Operations'!G2</f>
        <v>On going</v>
      </c>
      <c r="E8" s="26"/>
      <c r="F8" s="26"/>
      <c r="G8" s="14" t="str">
        <f>TMS!J2</f>
        <v>Not started</v>
      </c>
      <c r="H8" s="14" t="str">
        <f>Trading!H2</f>
        <v>On going</v>
      </c>
      <c r="I8" s="14" t="str">
        <f>STPIM!F2</f>
        <v>On going</v>
      </c>
      <c r="J8" s="14" t="str">
        <f>OTB!J2</f>
        <v>Completed</v>
      </c>
      <c r="K8" s="28"/>
      <c r="L8" s="14" t="str">
        <f>MDG!J2</f>
        <v>Not started</v>
      </c>
    </row>
    <row r="9" spans="1:12" ht="28.5" x14ac:dyDescent="0.2">
      <c r="A9" s="14">
        <f t="shared" si="0"/>
        <v>8</v>
      </c>
      <c r="B9" s="7" t="s">
        <v>63</v>
      </c>
      <c r="C9" s="25" t="s">
        <v>131</v>
      </c>
      <c r="D9" s="26"/>
      <c r="E9" s="29"/>
      <c r="F9" s="26"/>
      <c r="G9" s="14" t="str">
        <f>TMS!F2</f>
        <v>On going</v>
      </c>
      <c r="H9" s="14" t="str">
        <f>Trading!G2</f>
        <v>Not started</v>
      </c>
      <c r="I9" s="26"/>
      <c r="J9" s="26"/>
      <c r="K9" s="28"/>
      <c r="L9" s="26"/>
    </row>
    <row r="10" spans="1:12" ht="28.5" x14ac:dyDescent="0.2">
      <c r="A10" s="14">
        <f t="shared" si="0"/>
        <v>9</v>
      </c>
      <c r="B10" s="7" t="s">
        <v>61</v>
      </c>
      <c r="C10" s="25" t="s">
        <v>132</v>
      </c>
      <c r="D10" s="26"/>
      <c r="E10" s="26"/>
      <c r="F10" s="14" t="str">
        <f>P2P!I2</f>
        <v>On going</v>
      </c>
      <c r="G10" s="26"/>
      <c r="H10" s="14" t="str">
        <f>Trading!L2</f>
        <v>Not started</v>
      </c>
      <c r="I10" s="26"/>
      <c r="J10" s="26"/>
      <c r="K10" s="28"/>
      <c r="L10" s="26"/>
    </row>
    <row r="11" spans="1:12" ht="42.75" x14ac:dyDescent="0.2">
      <c r="A11" s="14">
        <f t="shared" si="0"/>
        <v>10</v>
      </c>
      <c r="B11" s="7" t="s">
        <v>133</v>
      </c>
      <c r="C11" s="25" t="s">
        <v>134</v>
      </c>
      <c r="D11" s="26"/>
      <c r="E11" s="26"/>
      <c r="F11" s="26"/>
      <c r="G11" s="14" t="str">
        <f>TMS!M2</f>
        <v>On going</v>
      </c>
      <c r="H11" s="14" t="str">
        <f>Trading!J2</f>
        <v>On going</v>
      </c>
      <c r="I11" s="14" t="str">
        <f>STPIM!M2</f>
        <v>On going</v>
      </c>
      <c r="J11" s="14" t="str">
        <f>OTB!K2</f>
        <v>Completed</v>
      </c>
      <c r="K11" s="28"/>
      <c r="L11" s="26"/>
    </row>
    <row r="12" spans="1:12" ht="28.5" x14ac:dyDescent="0.2">
      <c r="A12" s="14">
        <f t="shared" si="0"/>
        <v>11</v>
      </c>
      <c r="B12" s="7" t="s">
        <v>104</v>
      </c>
      <c r="C12" s="25" t="s">
        <v>135</v>
      </c>
      <c r="D12" s="26"/>
      <c r="E12" s="26"/>
      <c r="F12" s="26"/>
      <c r="G12" s="26"/>
      <c r="H12" s="26"/>
      <c r="I12" s="26"/>
      <c r="J12" s="26"/>
      <c r="K12" s="27" t="str">
        <f>'Fin &amp; Accn'!O2</f>
        <v>On going</v>
      </c>
      <c r="L12" s="14" t="str">
        <f>MDG!K2</f>
        <v>Not started</v>
      </c>
    </row>
    <row r="13" spans="1:12" ht="14.25" x14ac:dyDescent="0.2">
      <c r="A13" s="14">
        <f t="shared" si="0"/>
        <v>12</v>
      </c>
      <c r="B13" s="7" t="s">
        <v>136</v>
      </c>
      <c r="C13" s="30" t="s">
        <v>137</v>
      </c>
      <c r="D13" s="26"/>
      <c r="E13" s="26"/>
      <c r="F13" s="26"/>
      <c r="G13" s="26"/>
      <c r="H13" s="26"/>
      <c r="I13" s="26"/>
      <c r="J13" s="26"/>
      <c r="K13" s="28"/>
      <c r="L13" s="26"/>
    </row>
    <row r="14" spans="1:12" ht="14.25" x14ac:dyDescent="0.2">
      <c r="A14" s="14">
        <f t="shared" si="0"/>
        <v>13</v>
      </c>
      <c r="B14" s="7" t="s">
        <v>138</v>
      </c>
      <c r="C14" s="30" t="s">
        <v>137</v>
      </c>
      <c r="D14" s="26"/>
      <c r="E14" s="26"/>
      <c r="F14" s="26"/>
      <c r="G14" s="26"/>
      <c r="H14" s="26"/>
      <c r="I14" s="26"/>
      <c r="J14" s="26"/>
      <c r="K14" s="28"/>
      <c r="L14" s="26"/>
    </row>
    <row r="15" spans="1:12" ht="28.5" x14ac:dyDescent="0.2">
      <c r="A15" s="14">
        <f t="shared" si="0"/>
        <v>14</v>
      </c>
      <c r="B15" s="7" t="s">
        <v>85</v>
      </c>
      <c r="C15" s="25" t="s">
        <v>139</v>
      </c>
      <c r="D15" s="26"/>
      <c r="E15" s="26"/>
      <c r="F15" s="14" t="str">
        <f>P2P!H2</f>
        <v>Completed</v>
      </c>
      <c r="G15" s="26"/>
      <c r="H15" s="26"/>
      <c r="I15" s="26"/>
      <c r="J15" s="14" t="str">
        <f>OTB!G2</f>
        <v>Not started</v>
      </c>
      <c r="K15" s="28"/>
      <c r="L15" s="26"/>
    </row>
    <row r="16" spans="1:12" ht="14.25" hidden="1" x14ac:dyDescent="0.2">
      <c r="A16" s="14">
        <f t="shared" si="0"/>
        <v>15</v>
      </c>
      <c r="B16" s="7" t="s">
        <v>140</v>
      </c>
      <c r="C16" s="30" t="s">
        <v>141</v>
      </c>
      <c r="D16" s="14"/>
      <c r="E16" s="14"/>
      <c r="F16" s="14"/>
      <c r="G16" s="14"/>
      <c r="H16" s="14"/>
      <c r="I16" s="14"/>
      <c r="J16" s="14"/>
      <c r="K16" s="27"/>
      <c r="L16" s="14"/>
    </row>
    <row r="17" spans="1:12" ht="28.5" x14ac:dyDescent="0.2">
      <c r="A17" s="14">
        <f t="shared" si="0"/>
        <v>16</v>
      </c>
      <c r="B17" s="7" t="s">
        <v>13</v>
      </c>
      <c r="C17" s="25" t="s">
        <v>142</v>
      </c>
      <c r="D17" s="14" t="str">
        <f>'Estate Operations'!I2</f>
        <v>On going</v>
      </c>
      <c r="E17" s="26"/>
      <c r="F17" s="26"/>
      <c r="G17" s="26"/>
      <c r="H17" s="26"/>
      <c r="I17" s="26"/>
      <c r="J17" s="26"/>
      <c r="K17" s="27" t="str">
        <f>'Fin &amp; Accn'!S2</f>
        <v>On going</v>
      </c>
      <c r="L17" s="26"/>
    </row>
    <row r="18" spans="1:12" ht="71.25" x14ac:dyDescent="0.2">
      <c r="A18" s="14">
        <f t="shared" si="0"/>
        <v>17</v>
      </c>
      <c r="B18" s="7" t="s">
        <v>99</v>
      </c>
      <c r="C18" s="25" t="s">
        <v>143</v>
      </c>
      <c r="D18" s="26"/>
      <c r="E18" s="26"/>
      <c r="F18" s="14" t="e">
        <f>P2P!#REF!</f>
        <v>#REF!</v>
      </c>
      <c r="G18" s="26"/>
      <c r="H18" s="26"/>
      <c r="I18" s="14" t="str">
        <f>STPIM!T2</f>
        <v>Not started</v>
      </c>
      <c r="J18" s="14" t="e">
        <f>OTB!#REF!</f>
        <v>#REF!</v>
      </c>
      <c r="K18" s="27" t="str">
        <f>'Fin &amp; Accn'!T2</f>
        <v>Not started</v>
      </c>
      <c r="L18" s="14" t="str">
        <f>MDG!F2</f>
        <v>Not started</v>
      </c>
    </row>
    <row r="19" spans="1:12" ht="57" x14ac:dyDescent="0.2">
      <c r="A19" s="14">
        <f t="shared" si="0"/>
        <v>18</v>
      </c>
      <c r="B19" s="7" t="s">
        <v>54</v>
      </c>
      <c r="C19" s="25" t="s">
        <v>144</v>
      </c>
      <c r="D19" s="14" t="e">
        <f>'Estate Operations'!#REF!</f>
        <v>#REF!</v>
      </c>
      <c r="E19" s="34" t="str">
        <f>'Asset Maint'!F2</f>
        <v>Completed</v>
      </c>
      <c r="F19" s="26"/>
      <c r="G19" s="14" t="str">
        <f>TMS!G2</f>
        <v>On going</v>
      </c>
      <c r="H19" s="26"/>
      <c r="I19" s="14" t="str">
        <f>STPIM!J2</f>
        <v>On going</v>
      </c>
      <c r="J19" s="26"/>
      <c r="K19" s="28"/>
      <c r="L19" s="26"/>
    </row>
    <row r="20" spans="1:12" ht="14.25" x14ac:dyDescent="0.2">
      <c r="A20" s="14">
        <f t="shared" si="0"/>
        <v>19</v>
      </c>
      <c r="B20" s="7" t="s">
        <v>145</v>
      </c>
      <c r="C20" s="25" t="s">
        <v>146</v>
      </c>
      <c r="D20" s="26"/>
      <c r="E20" s="26"/>
      <c r="F20" s="26"/>
      <c r="G20" s="26"/>
      <c r="H20" s="26"/>
      <c r="I20" s="14" t="e">
        <f>STPIM!#REF!</f>
        <v>#REF!</v>
      </c>
      <c r="J20" s="26"/>
      <c r="K20" s="28"/>
      <c r="L20" s="26"/>
    </row>
    <row r="21" spans="1:12" ht="71.25" x14ac:dyDescent="0.2">
      <c r="A21" s="14">
        <f t="shared" si="0"/>
        <v>20</v>
      </c>
      <c r="B21" s="7" t="s">
        <v>100</v>
      </c>
      <c r="C21" s="25" t="s">
        <v>143</v>
      </c>
      <c r="D21" s="26"/>
      <c r="E21" s="26"/>
      <c r="F21" s="14" t="e">
        <f>P2P!#REF!</f>
        <v>#REF!</v>
      </c>
      <c r="G21" s="26"/>
      <c r="H21" s="26"/>
      <c r="I21" s="14" t="e">
        <f>STPIM!#REF!</f>
        <v>#REF!</v>
      </c>
      <c r="J21" s="14" t="e">
        <f>OTB!#REF!</f>
        <v>#REF!</v>
      </c>
      <c r="K21" s="27" t="str">
        <f>'Fin &amp; Accn'!U2</f>
        <v>Not started</v>
      </c>
      <c r="L21" s="14" t="str">
        <f>MDG!L2</f>
        <v>Not started</v>
      </c>
    </row>
    <row r="22" spans="1:12" ht="14.25" hidden="1" x14ac:dyDescent="0.2">
      <c r="A22" s="14">
        <f t="shared" si="0"/>
        <v>21</v>
      </c>
      <c r="B22" s="7" t="s">
        <v>147</v>
      </c>
      <c r="C22" s="30" t="s">
        <v>137</v>
      </c>
      <c r="D22" s="14"/>
      <c r="E22" s="14"/>
      <c r="F22" s="14"/>
      <c r="G22" s="14"/>
      <c r="H22" s="14"/>
      <c r="I22" s="14"/>
      <c r="J22" s="14"/>
      <c r="K22" s="27"/>
      <c r="L22" s="14"/>
    </row>
    <row r="23" spans="1:12" ht="14.25" x14ac:dyDescent="0.2">
      <c r="A23" s="14">
        <f t="shared" si="0"/>
        <v>22</v>
      </c>
      <c r="B23" s="7" t="s">
        <v>148</v>
      </c>
      <c r="C23" s="25" t="s">
        <v>149</v>
      </c>
      <c r="D23" s="14" t="e">
        <f>'Estate Operations'!#REF!</f>
        <v>#REF!</v>
      </c>
      <c r="E23" s="26"/>
      <c r="F23" s="26"/>
      <c r="G23" s="26"/>
      <c r="H23" s="26"/>
      <c r="I23" s="26"/>
      <c r="J23" s="26"/>
      <c r="K23" s="28"/>
      <c r="L23" s="26"/>
    </row>
    <row r="24" spans="1:12" ht="14.25" x14ac:dyDescent="0.2">
      <c r="A24" s="14">
        <f t="shared" si="0"/>
        <v>23</v>
      </c>
      <c r="B24" s="7" t="s">
        <v>150</v>
      </c>
      <c r="C24" s="25" t="s">
        <v>149</v>
      </c>
      <c r="D24" s="14" t="str">
        <f>'Estate Operations'!J2</f>
        <v>On going</v>
      </c>
      <c r="E24" s="26"/>
      <c r="F24" s="26"/>
      <c r="G24" s="26"/>
      <c r="H24" s="26"/>
      <c r="I24" s="26"/>
      <c r="J24" s="26"/>
      <c r="K24" s="28"/>
      <c r="L24" s="26"/>
    </row>
    <row r="25" spans="1:12" ht="14.25" x14ac:dyDescent="0.2">
      <c r="A25" s="14">
        <f t="shared" si="0"/>
        <v>24</v>
      </c>
      <c r="B25" s="7" t="s">
        <v>151</v>
      </c>
      <c r="C25" s="25" t="s">
        <v>149</v>
      </c>
      <c r="D25" s="14" t="str">
        <f>'Estate Operations'!K2</f>
        <v>On going</v>
      </c>
      <c r="E25" s="26"/>
      <c r="F25" s="26"/>
      <c r="G25" s="26"/>
      <c r="H25" s="26"/>
      <c r="I25" s="26"/>
      <c r="J25" s="26"/>
      <c r="K25" s="28"/>
      <c r="L25" s="26"/>
    </row>
    <row r="26" spans="1:12" ht="28.5" x14ac:dyDescent="0.2">
      <c r="A26" s="14">
        <f t="shared" si="0"/>
        <v>25</v>
      </c>
      <c r="B26" s="7" t="s">
        <v>58</v>
      </c>
      <c r="C26" s="25" t="s">
        <v>132</v>
      </c>
      <c r="D26" s="26"/>
      <c r="E26" s="26"/>
      <c r="F26" s="14" t="str">
        <f>P2P!F2</f>
        <v>On going</v>
      </c>
      <c r="G26" s="26"/>
      <c r="H26" s="14" t="str">
        <f>Trading!F2</f>
        <v>Not started</v>
      </c>
      <c r="I26" s="26"/>
      <c r="J26" s="26"/>
      <c r="K26" s="28"/>
      <c r="L26" s="26"/>
    </row>
    <row r="27" spans="1:12" ht="57" x14ac:dyDescent="0.2">
      <c r="A27" s="14">
        <f t="shared" si="0"/>
        <v>26</v>
      </c>
      <c r="B27" s="7" t="s">
        <v>152</v>
      </c>
      <c r="C27" s="25" t="s">
        <v>153</v>
      </c>
      <c r="D27" s="26"/>
      <c r="E27" s="26"/>
      <c r="F27" s="26"/>
      <c r="G27" s="14" t="str">
        <f>TMS!K2</f>
        <v>Not started</v>
      </c>
      <c r="H27" s="26"/>
      <c r="I27" s="14" t="str">
        <f>STPIM!K2</f>
        <v>On going</v>
      </c>
      <c r="J27" s="14"/>
      <c r="K27" s="28"/>
      <c r="L27" s="14" t="str">
        <f>MDG!M2</f>
        <v>Not started</v>
      </c>
    </row>
    <row r="28" spans="1:12" ht="57" x14ac:dyDescent="0.2">
      <c r="A28" s="14">
        <f t="shared" si="0"/>
        <v>27</v>
      </c>
      <c r="B28" s="7" t="s">
        <v>83</v>
      </c>
      <c r="C28" s="25" t="s">
        <v>153</v>
      </c>
      <c r="D28" s="26"/>
      <c r="E28" s="26"/>
      <c r="F28" s="26"/>
      <c r="G28" s="14" t="str">
        <f>TMS!P2</f>
        <v>Not started</v>
      </c>
      <c r="H28" s="26"/>
      <c r="I28" s="14" t="str">
        <f>STPIM!W2</f>
        <v>Not started</v>
      </c>
      <c r="J28" s="26"/>
      <c r="K28" s="28"/>
      <c r="L28" s="14" t="str">
        <f>MDG!N2</f>
        <v>Not started</v>
      </c>
    </row>
    <row r="29" spans="1:12" ht="28.5" x14ac:dyDescent="0.2">
      <c r="A29" s="14">
        <f t="shared" si="0"/>
        <v>28</v>
      </c>
      <c r="B29" s="7" t="s">
        <v>62</v>
      </c>
      <c r="C29" s="25" t="s">
        <v>132</v>
      </c>
      <c r="D29" s="26"/>
      <c r="E29" s="26"/>
      <c r="F29" s="14" t="str">
        <f>P2P!J2</f>
        <v>Not started</v>
      </c>
      <c r="G29" s="26"/>
      <c r="H29" s="14" t="str">
        <f>Trading!M2</f>
        <v>Not started</v>
      </c>
      <c r="I29" s="26"/>
      <c r="J29" s="26"/>
      <c r="K29" s="28"/>
      <c r="L29" s="26"/>
    </row>
    <row r="30" spans="1:12" ht="42.75" x14ac:dyDescent="0.2">
      <c r="A30" s="14">
        <f t="shared" si="0"/>
        <v>29</v>
      </c>
      <c r="B30" s="7" t="s">
        <v>154</v>
      </c>
      <c r="C30" s="25" t="s">
        <v>155</v>
      </c>
      <c r="D30" s="26"/>
      <c r="E30" s="14" t="str">
        <f>'Asset Maint'!H2</f>
        <v>On going</v>
      </c>
      <c r="F30" s="26"/>
      <c r="G30" s="14" t="str">
        <f>TMS!I2</f>
        <v>Not started</v>
      </c>
      <c r="H30" s="26"/>
      <c r="I30" s="14" t="str">
        <f>STPIM!I2</f>
        <v>On going</v>
      </c>
      <c r="J30" s="26"/>
      <c r="K30" s="28"/>
      <c r="L30" s="26"/>
    </row>
    <row r="31" spans="1:12" ht="28.5" x14ac:dyDescent="0.2">
      <c r="A31" s="14">
        <f t="shared" si="0"/>
        <v>30</v>
      </c>
      <c r="B31" s="7" t="s">
        <v>67</v>
      </c>
      <c r="C31" s="25" t="s">
        <v>131</v>
      </c>
      <c r="D31" s="26"/>
      <c r="E31" s="26"/>
      <c r="F31" s="26"/>
      <c r="G31" s="14" t="str">
        <f>TMS!L2</f>
        <v>On going</v>
      </c>
      <c r="H31" s="14" t="str">
        <f>Trading!N2</f>
        <v>Not started</v>
      </c>
      <c r="I31" s="26"/>
      <c r="J31" s="26"/>
      <c r="K31" s="28"/>
      <c r="L31" s="26"/>
    </row>
    <row r="32" spans="1:12" ht="28.5" x14ac:dyDescent="0.2">
      <c r="A32" s="14">
        <f t="shared" si="0"/>
        <v>31</v>
      </c>
      <c r="B32" s="7" t="s">
        <v>69</v>
      </c>
      <c r="C32" s="25" t="s">
        <v>131</v>
      </c>
      <c r="D32" s="26"/>
      <c r="E32" s="26"/>
      <c r="F32" s="26"/>
      <c r="G32" s="14" t="str">
        <f>TMS!N2</f>
        <v>On going</v>
      </c>
      <c r="H32" s="14" t="str">
        <f>Trading!O2</f>
        <v>Not started</v>
      </c>
      <c r="I32" s="26"/>
      <c r="J32" s="26"/>
      <c r="K32" s="28"/>
      <c r="L32" s="26"/>
    </row>
    <row r="33" spans="1:12" ht="28.5" x14ac:dyDescent="0.2">
      <c r="A33" s="14">
        <f t="shared" si="0"/>
        <v>32</v>
      </c>
      <c r="B33" s="7" t="s">
        <v>70</v>
      </c>
      <c r="C33" s="25" t="s">
        <v>156</v>
      </c>
      <c r="D33" s="26"/>
      <c r="E33" s="14" t="e">
        <f>'Asset Maint'!#REF!</f>
        <v>#REF!</v>
      </c>
      <c r="F33" s="26"/>
      <c r="G33" s="15" t="str">
        <f>TMS!O2</f>
        <v>Not started</v>
      </c>
      <c r="H33" s="26"/>
      <c r="I33" s="26"/>
      <c r="J33" s="26"/>
      <c r="K33" s="28"/>
      <c r="L33" s="26"/>
    </row>
    <row r="34" spans="1:12" ht="14.25" x14ac:dyDescent="0.2">
      <c r="A34" s="14">
        <f t="shared" si="0"/>
        <v>33</v>
      </c>
      <c r="B34" s="7" t="s">
        <v>107</v>
      </c>
      <c r="C34" s="25" t="s">
        <v>157</v>
      </c>
      <c r="D34" s="26"/>
      <c r="E34" s="14" t="e">
        <f>'Asset Maint'!#REF!</f>
        <v>#REF!</v>
      </c>
      <c r="F34" s="26"/>
      <c r="G34" s="26"/>
      <c r="H34" s="26"/>
      <c r="I34" s="26"/>
      <c r="J34" s="26"/>
      <c r="K34" s="28"/>
      <c r="L34" s="26"/>
    </row>
    <row r="35" spans="1:12" ht="14.25" x14ac:dyDescent="0.2">
      <c r="A35" s="14">
        <f t="shared" si="0"/>
        <v>34</v>
      </c>
      <c r="B35" s="7" t="s">
        <v>75</v>
      </c>
      <c r="C35" s="31" t="s">
        <v>158</v>
      </c>
      <c r="D35" s="26"/>
      <c r="E35" s="26"/>
      <c r="F35" s="26"/>
      <c r="G35" s="26"/>
      <c r="H35" s="26"/>
      <c r="I35" s="14" t="str">
        <f>STPIM!L2</f>
        <v>On going</v>
      </c>
      <c r="J35" s="26"/>
      <c r="K35" s="28"/>
      <c r="L35" s="26"/>
    </row>
    <row r="36" spans="1:12" ht="14.25" x14ac:dyDescent="0.2">
      <c r="A36" s="14">
        <f t="shared" si="0"/>
        <v>35</v>
      </c>
      <c r="B36" s="7" t="s">
        <v>159</v>
      </c>
      <c r="C36" s="31" t="s">
        <v>158</v>
      </c>
      <c r="D36" s="26"/>
      <c r="E36" s="26"/>
      <c r="F36" s="26"/>
      <c r="G36" s="26"/>
      <c r="H36" s="26"/>
      <c r="I36" s="14" t="str">
        <f>STPIM!N2</f>
        <v>Not started</v>
      </c>
      <c r="J36" s="26"/>
      <c r="K36" s="28"/>
      <c r="L36" s="26"/>
    </row>
    <row r="37" spans="1:12" ht="14.25" x14ac:dyDescent="0.2">
      <c r="A37" s="14">
        <f t="shared" si="0"/>
        <v>36</v>
      </c>
      <c r="B37" s="7" t="s">
        <v>79</v>
      </c>
      <c r="C37" s="31" t="s">
        <v>158</v>
      </c>
      <c r="D37" s="26"/>
      <c r="E37" s="26"/>
      <c r="F37" s="26"/>
      <c r="G37" s="26"/>
      <c r="H37" s="26"/>
      <c r="I37" s="14" t="str">
        <f>STPIM!R2</f>
        <v>Not started</v>
      </c>
      <c r="J37" s="26"/>
      <c r="K37" s="28"/>
      <c r="L37" s="26"/>
    </row>
    <row r="38" spans="1:12" ht="14.25" x14ac:dyDescent="0.2">
      <c r="A38" s="14">
        <f t="shared" si="0"/>
        <v>37</v>
      </c>
      <c r="B38" s="7" t="s">
        <v>160</v>
      </c>
      <c r="C38" s="31" t="s">
        <v>158</v>
      </c>
      <c r="D38" s="26"/>
      <c r="E38" s="26"/>
      <c r="F38" s="26"/>
      <c r="G38" s="26"/>
      <c r="H38" s="26"/>
      <c r="I38" s="14" t="str">
        <f>STPIM!S2</f>
        <v>Not started</v>
      </c>
      <c r="J38" s="26"/>
      <c r="K38" s="28"/>
      <c r="L38" s="26"/>
    </row>
    <row r="39" spans="1:12" ht="14.25" x14ac:dyDescent="0.2">
      <c r="A39" s="14">
        <f t="shared" si="0"/>
        <v>38</v>
      </c>
      <c r="B39" s="7" t="s">
        <v>81</v>
      </c>
      <c r="C39" s="31" t="s">
        <v>158</v>
      </c>
      <c r="D39" s="26"/>
      <c r="E39" s="26"/>
      <c r="F39" s="26"/>
      <c r="G39" s="26"/>
      <c r="H39" s="26"/>
      <c r="I39" s="14" t="str">
        <f>STPIM!U2</f>
        <v>Not started</v>
      </c>
      <c r="J39" s="26"/>
      <c r="K39" s="28"/>
      <c r="L39" s="26"/>
    </row>
    <row r="40" spans="1:12" ht="14.25" x14ac:dyDescent="0.2">
      <c r="A40" s="14">
        <f t="shared" si="0"/>
        <v>39</v>
      </c>
      <c r="B40" s="7" t="s">
        <v>161</v>
      </c>
      <c r="C40" s="31" t="s">
        <v>158</v>
      </c>
      <c r="D40" s="26"/>
      <c r="E40" s="26"/>
      <c r="F40" s="26"/>
      <c r="G40" s="26"/>
      <c r="H40" s="26"/>
      <c r="I40" s="14" t="str">
        <f>STPIM!V2</f>
        <v>Not started</v>
      </c>
      <c r="J40" s="26"/>
      <c r="K40" s="28"/>
      <c r="L40" s="26"/>
    </row>
    <row r="41" spans="1:12" ht="14.25" x14ac:dyDescent="0.2">
      <c r="A41" s="14">
        <f t="shared" si="0"/>
        <v>40</v>
      </c>
      <c r="B41" s="7" t="s">
        <v>84</v>
      </c>
      <c r="C41" s="31" t="s">
        <v>162</v>
      </c>
      <c r="D41" s="26"/>
      <c r="E41" s="26"/>
      <c r="F41" s="26"/>
      <c r="G41" s="26"/>
      <c r="H41" s="26"/>
      <c r="I41" s="26"/>
      <c r="J41" s="14" t="str">
        <f>OTB!F2</f>
        <v>Not started</v>
      </c>
      <c r="K41" s="28"/>
      <c r="L41" s="26"/>
    </row>
    <row r="42" spans="1:12" ht="14.25" x14ac:dyDescent="0.2">
      <c r="A42" s="14">
        <f t="shared" si="0"/>
        <v>41</v>
      </c>
      <c r="B42" s="7" t="s">
        <v>163</v>
      </c>
      <c r="C42" s="31" t="s">
        <v>162</v>
      </c>
      <c r="D42" s="26"/>
      <c r="E42" s="26"/>
      <c r="F42" s="26"/>
      <c r="G42" s="26"/>
      <c r="H42" s="26"/>
      <c r="I42" s="26"/>
      <c r="J42" s="14" t="str">
        <f>OTB!H2</f>
        <v>Completed</v>
      </c>
      <c r="K42" s="28"/>
      <c r="L42" s="26"/>
    </row>
    <row r="43" spans="1:12" ht="14.25" x14ac:dyDescent="0.2">
      <c r="A43" s="14">
        <f t="shared" si="0"/>
        <v>42</v>
      </c>
      <c r="B43" s="7" t="s">
        <v>101</v>
      </c>
      <c r="C43" s="31" t="s">
        <v>127</v>
      </c>
      <c r="D43" s="26"/>
      <c r="E43" s="26"/>
      <c r="F43" s="26"/>
      <c r="G43" s="26"/>
      <c r="H43" s="26"/>
      <c r="I43" s="26"/>
      <c r="J43" s="26"/>
      <c r="K43" s="27" t="str">
        <f>'Fin &amp; Accn'!V2</f>
        <v>Not started</v>
      </c>
      <c r="L43" s="26"/>
    </row>
    <row r="44" spans="1:12" ht="14.25" x14ac:dyDescent="0.2">
      <c r="A44" s="14">
        <f t="shared" si="0"/>
        <v>43</v>
      </c>
      <c r="B44" s="7" t="s">
        <v>164</v>
      </c>
      <c r="C44" s="31" t="s">
        <v>127</v>
      </c>
      <c r="D44" s="26"/>
      <c r="E44" s="26"/>
      <c r="F44" s="26"/>
      <c r="G44" s="26"/>
      <c r="H44" s="26"/>
      <c r="I44" s="26"/>
      <c r="J44" s="26"/>
      <c r="K44" s="27" t="str">
        <f>'Fin &amp; Accn'!G2</f>
        <v>On going</v>
      </c>
      <c r="L44" s="26"/>
    </row>
    <row r="45" spans="1:12" ht="14.25" x14ac:dyDescent="0.2">
      <c r="A45" s="14">
        <f t="shared" si="0"/>
        <v>44</v>
      </c>
      <c r="B45" s="7" t="s">
        <v>91</v>
      </c>
      <c r="C45" s="31" t="s">
        <v>127</v>
      </c>
      <c r="D45" s="26"/>
      <c r="E45" s="26"/>
      <c r="F45" s="26"/>
      <c r="G45" s="26"/>
      <c r="H45" s="26"/>
      <c r="I45" s="26"/>
      <c r="J45" s="26"/>
      <c r="K45" s="27" t="str">
        <f>'Fin &amp; Accn'!J2</f>
        <v>On going</v>
      </c>
      <c r="L45" s="26"/>
    </row>
    <row r="46" spans="1:12" ht="14.25" x14ac:dyDescent="0.2">
      <c r="A46" s="14">
        <f t="shared" si="0"/>
        <v>45</v>
      </c>
      <c r="B46" s="7" t="s">
        <v>165</v>
      </c>
      <c r="C46" s="31" t="s">
        <v>127</v>
      </c>
      <c r="D46" s="26"/>
      <c r="E46" s="26"/>
      <c r="F46" s="26"/>
      <c r="G46" s="26"/>
      <c r="H46" s="26"/>
      <c r="I46" s="26"/>
      <c r="J46" s="26"/>
      <c r="K46" s="27" t="str">
        <f>'Fin &amp; Accn'!K2</f>
        <v>On going</v>
      </c>
      <c r="L46" s="26"/>
    </row>
    <row r="47" spans="1:12" ht="14.25" x14ac:dyDescent="0.2">
      <c r="A47" s="14">
        <f t="shared" si="0"/>
        <v>46</v>
      </c>
      <c r="B47" s="7" t="s">
        <v>166</v>
      </c>
      <c r="C47" s="31" t="s">
        <v>127</v>
      </c>
      <c r="D47" s="26"/>
      <c r="E47" s="26"/>
      <c r="F47" s="26"/>
      <c r="G47" s="26"/>
      <c r="H47" s="26"/>
      <c r="I47" s="26"/>
      <c r="J47" s="26"/>
      <c r="K47" s="27" t="str">
        <f>'Fin &amp; Accn'!L2</f>
        <v>On going</v>
      </c>
      <c r="L47" s="26"/>
    </row>
    <row r="48" spans="1:12" ht="14.25" x14ac:dyDescent="0.2">
      <c r="A48" s="14">
        <f t="shared" si="0"/>
        <v>47</v>
      </c>
      <c r="B48" s="7" t="s">
        <v>94</v>
      </c>
      <c r="C48" s="31" t="s">
        <v>127</v>
      </c>
      <c r="D48" s="26"/>
      <c r="E48" s="26"/>
      <c r="F48" s="26"/>
      <c r="G48" s="26"/>
      <c r="H48" s="26"/>
      <c r="I48" s="26"/>
      <c r="J48" s="26"/>
      <c r="K48" s="27" t="str">
        <f>'Fin &amp; Accn'!M2</f>
        <v>On going</v>
      </c>
      <c r="L48" s="26"/>
    </row>
    <row r="49" spans="1:12" ht="14.25" x14ac:dyDescent="0.2">
      <c r="A49" s="14">
        <f t="shared" si="0"/>
        <v>48</v>
      </c>
      <c r="B49" s="7" t="s">
        <v>96</v>
      </c>
      <c r="C49" s="31" t="s">
        <v>127</v>
      </c>
      <c r="D49" s="26"/>
      <c r="E49" s="26"/>
      <c r="F49" s="26"/>
      <c r="G49" s="26"/>
      <c r="H49" s="26"/>
      <c r="I49" s="26"/>
      <c r="J49" s="26"/>
      <c r="K49" s="27" t="str">
        <f>'Fin &amp; Accn'!P2</f>
        <v>On going</v>
      </c>
      <c r="L49" s="26"/>
    </row>
    <row r="50" spans="1:12" ht="14.25" x14ac:dyDescent="0.2">
      <c r="A50" s="14">
        <f t="shared" si="0"/>
        <v>49</v>
      </c>
      <c r="B50" s="7" t="s">
        <v>167</v>
      </c>
      <c r="C50" s="31" t="s">
        <v>127</v>
      </c>
      <c r="D50" s="26"/>
      <c r="E50" s="26"/>
      <c r="F50" s="26"/>
      <c r="G50" s="26"/>
      <c r="H50" s="26"/>
      <c r="I50" s="26"/>
      <c r="J50" s="26"/>
      <c r="K50" s="27" t="str">
        <f>'Fin &amp; Accn'!Q2</f>
        <v>On going</v>
      </c>
      <c r="L50" s="26"/>
    </row>
    <row r="51" spans="1:12" ht="14.25" x14ac:dyDescent="0.2">
      <c r="A51" s="14">
        <f t="shared" si="0"/>
        <v>50</v>
      </c>
      <c r="B51" s="7" t="s">
        <v>98</v>
      </c>
      <c r="C51" s="31" t="s">
        <v>127</v>
      </c>
      <c r="D51" s="26"/>
      <c r="E51" s="26"/>
      <c r="F51" s="26"/>
      <c r="G51" s="26"/>
      <c r="H51" s="26"/>
      <c r="I51" s="26"/>
      <c r="J51" s="26"/>
      <c r="K51" s="27" t="str">
        <f>'Fin &amp; Accn'!R2</f>
        <v>On going</v>
      </c>
      <c r="L51" s="26"/>
    </row>
    <row r="52" spans="1:12" ht="14.25" x14ac:dyDescent="0.2">
      <c r="A52" s="14">
        <f t="shared" si="0"/>
        <v>51</v>
      </c>
      <c r="B52" s="7" t="s">
        <v>105</v>
      </c>
      <c r="C52" s="31" t="s">
        <v>168</v>
      </c>
      <c r="D52" s="26"/>
      <c r="E52" s="26"/>
      <c r="F52" s="26"/>
      <c r="G52" s="26"/>
      <c r="H52" s="26"/>
      <c r="I52" s="26"/>
      <c r="J52" s="26"/>
      <c r="K52" s="28"/>
      <c r="L52" s="14" t="str">
        <f>MDG!O2</f>
        <v>Not started</v>
      </c>
    </row>
    <row r="53" spans="1:12" ht="14.25" hidden="1" x14ac:dyDescent="0.2">
      <c r="A53" s="14">
        <f t="shared" si="0"/>
        <v>52</v>
      </c>
      <c r="B53" s="7" t="s">
        <v>169</v>
      </c>
      <c r="C53" s="32"/>
      <c r="D53" s="14"/>
      <c r="E53" s="14"/>
      <c r="F53" s="14"/>
      <c r="G53" s="14"/>
      <c r="H53" s="14"/>
      <c r="I53" s="14"/>
      <c r="J53" s="14"/>
      <c r="K53" s="27"/>
      <c r="L53" s="14"/>
    </row>
    <row r="54" spans="1:12" ht="14.25" hidden="1" x14ac:dyDescent="0.2">
      <c r="A54" s="14">
        <f t="shared" si="0"/>
        <v>53</v>
      </c>
      <c r="B54" s="7" t="s">
        <v>170</v>
      </c>
      <c r="C54" s="32"/>
      <c r="D54" s="14"/>
      <c r="E54" s="14"/>
      <c r="F54" s="14"/>
      <c r="G54" s="14"/>
      <c r="H54" s="14"/>
      <c r="I54" s="14"/>
      <c r="J54" s="14"/>
      <c r="K54" s="27"/>
      <c r="L54" s="14"/>
    </row>
    <row r="55" spans="1:12" ht="14.25" hidden="1" x14ac:dyDescent="0.2">
      <c r="A55" s="14">
        <f t="shared" si="0"/>
        <v>54</v>
      </c>
      <c r="B55" s="7" t="s">
        <v>171</v>
      </c>
      <c r="C55" s="32"/>
      <c r="D55" s="14"/>
      <c r="E55" s="14"/>
      <c r="F55" s="14"/>
      <c r="G55" s="14"/>
      <c r="H55" s="14"/>
      <c r="I55" s="14"/>
      <c r="J55" s="14"/>
      <c r="K55" s="27"/>
      <c r="L55" s="14"/>
    </row>
    <row r="56" spans="1:12" ht="14.25" hidden="1" x14ac:dyDescent="0.2">
      <c r="A56" s="14">
        <f t="shared" si="0"/>
        <v>55</v>
      </c>
      <c r="B56" s="7" t="s">
        <v>172</v>
      </c>
      <c r="C56" s="32"/>
      <c r="D56" s="14"/>
      <c r="E56" s="14"/>
      <c r="F56" s="14"/>
      <c r="G56" s="14"/>
      <c r="H56" s="14"/>
      <c r="I56" s="14"/>
      <c r="J56" s="14"/>
      <c r="K56" s="27"/>
      <c r="L56" s="14"/>
    </row>
    <row r="57" spans="1:12" ht="14.25" x14ac:dyDescent="0.2">
      <c r="A57" s="14">
        <f t="shared" si="0"/>
        <v>56</v>
      </c>
      <c r="B57" s="7" t="s">
        <v>173</v>
      </c>
      <c r="C57" s="31" t="s">
        <v>157</v>
      </c>
      <c r="D57" s="26"/>
      <c r="E57" s="34" t="e">
        <f>'Asset Maint'!#REF!</f>
        <v>#REF!</v>
      </c>
      <c r="F57" s="26"/>
      <c r="G57" s="26"/>
      <c r="H57" s="26"/>
      <c r="I57" s="26"/>
      <c r="J57" s="26"/>
      <c r="K57" s="28"/>
      <c r="L57" s="26"/>
    </row>
    <row r="58" spans="1:12" ht="14.25" x14ac:dyDescent="0.2"/>
  </sheetData>
  <autoFilter ref="A1:L1" xr:uid="{9F122908-39AA-474F-8AF0-4AD00E8BD6C3}"/>
  <phoneticPr fontId="17" type="noConversion"/>
  <conditionalFormatting sqref="D2:D57">
    <cfRule type="expression" dxfId="736" priority="5">
      <formula>$D2="Completed"</formula>
    </cfRule>
  </conditionalFormatting>
  <conditionalFormatting sqref="E2:E57">
    <cfRule type="expression" dxfId="735" priority="3">
      <formula>$E2="Completed"</formula>
    </cfRule>
    <cfRule type="expression" dxfId="734" priority="4">
      <formula>$E2="Delay"</formula>
    </cfRule>
  </conditionalFormatting>
  <conditionalFormatting sqref="F2:F57">
    <cfRule type="expression" dxfId="733" priority="1">
      <formula>$F2="Completed"</formula>
    </cfRule>
    <cfRule type="expression" dxfId="732" priority="7">
      <formula>$F2="Delay"</formula>
    </cfRule>
  </conditionalFormatting>
  <conditionalFormatting sqref="J2:J57">
    <cfRule type="expression" dxfId="731" priority="2">
      <formula>$J2="Completed"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F333-FF75-4F89-BA18-853CB06D858A}">
  <dimension ref="A1:G42"/>
  <sheetViews>
    <sheetView zoomScale="70" zoomScaleNormal="70" workbookViewId="0">
      <selection activeCell="C19" sqref="C19"/>
    </sheetView>
  </sheetViews>
  <sheetFormatPr defaultRowHeight="14.25" x14ac:dyDescent="0.2"/>
  <cols>
    <col min="1" max="1" width="25.125" customWidth="1"/>
    <col min="2" max="5" width="21.875" customWidth="1"/>
    <col min="6" max="7" width="20.75" bestFit="1" customWidth="1"/>
  </cols>
  <sheetData>
    <row r="1" spans="1:5" x14ac:dyDescent="0.2">
      <c r="A1" s="19" t="s">
        <v>174</v>
      </c>
    </row>
    <row r="2" spans="1:5" x14ac:dyDescent="0.2">
      <c r="A2" s="19"/>
    </row>
    <row r="3" spans="1:5" s="2" customFormat="1" ht="15" x14ac:dyDescent="0.25">
      <c r="A3" s="17" t="s">
        <v>175</v>
      </c>
      <c r="B3" s="18" t="s">
        <v>176</v>
      </c>
      <c r="C3" s="18" t="s">
        <v>0</v>
      </c>
      <c r="D3" s="18" t="s">
        <v>177</v>
      </c>
      <c r="E3" s="18" t="s">
        <v>2</v>
      </c>
    </row>
    <row r="4" spans="1:5" ht="15" x14ac:dyDescent="0.25">
      <c r="A4" s="16" t="s">
        <v>178</v>
      </c>
      <c r="B4" s="20">
        <f>SUM(C4:E4)</f>
        <v>7</v>
      </c>
      <c r="C4" s="20">
        <v>4</v>
      </c>
      <c r="D4" s="20">
        <v>3</v>
      </c>
      <c r="E4" s="20">
        <v>0</v>
      </c>
    </row>
    <row r="5" spans="1:5" ht="15" x14ac:dyDescent="0.25">
      <c r="A5" s="16" t="s">
        <v>179</v>
      </c>
      <c r="B5" s="20">
        <f t="shared" ref="B5:B11" si="0">SUM(C5:E5)</f>
        <v>3</v>
      </c>
      <c r="C5" s="20">
        <v>1</v>
      </c>
      <c r="D5" s="20">
        <v>0</v>
      </c>
      <c r="E5" s="20">
        <v>2</v>
      </c>
    </row>
    <row r="6" spans="1:5" ht="15" x14ac:dyDescent="0.25">
      <c r="A6" s="16" t="s">
        <v>115</v>
      </c>
      <c r="B6" s="20">
        <f t="shared" si="0"/>
        <v>8</v>
      </c>
      <c r="C6" s="20">
        <v>4</v>
      </c>
      <c r="D6" s="20">
        <v>4</v>
      </c>
      <c r="E6" s="20">
        <v>0</v>
      </c>
    </row>
    <row r="7" spans="1:5" ht="15" x14ac:dyDescent="0.25">
      <c r="A7" s="16" t="s">
        <v>116</v>
      </c>
      <c r="B7" s="20">
        <f t="shared" si="0"/>
        <v>11</v>
      </c>
      <c r="C7" s="20">
        <v>5</v>
      </c>
      <c r="D7" s="20">
        <v>6</v>
      </c>
      <c r="E7" s="20">
        <v>0</v>
      </c>
    </row>
    <row r="8" spans="1:5" ht="15" x14ac:dyDescent="0.25">
      <c r="A8" s="16" t="s">
        <v>117</v>
      </c>
      <c r="B8" s="20">
        <f t="shared" si="0"/>
        <v>9</v>
      </c>
      <c r="C8" s="20">
        <v>9</v>
      </c>
      <c r="D8" s="20">
        <v>0</v>
      </c>
      <c r="E8" s="20">
        <v>0</v>
      </c>
    </row>
    <row r="9" spans="1:5" ht="15" x14ac:dyDescent="0.25">
      <c r="A9" s="16" t="s">
        <v>118</v>
      </c>
      <c r="B9" s="20">
        <f t="shared" si="0"/>
        <v>17</v>
      </c>
      <c r="C9" s="20">
        <v>13</v>
      </c>
      <c r="D9" s="20">
        <v>4</v>
      </c>
      <c r="E9" s="20">
        <v>0</v>
      </c>
    </row>
    <row r="10" spans="1:5" ht="15" x14ac:dyDescent="0.25">
      <c r="A10" s="16" t="s">
        <v>119</v>
      </c>
      <c r="B10" s="20">
        <f t="shared" si="0"/>
        <v>7</v>
      </c>
      <c r="C10" s="20">
        <v>6</v>
      </c>
      <c r="D10" s="20">
        <v>1</v>
      </c>
      <c r="E10" s="20">
        <v>0</v>
      </c>
    </row>
    <row r="11" spans="1:5" ht="15" x14ac:dyDescent="0.25">
      <c r="A11" s="16" t="s">
        <v>180</v>
      </c>
      <c r="B11" s="20">
        <f t="shared" si="0"/>
        <v>13</v>
      </c>
      <c r="C11" s="20">
        <v>1</v>
      </c>
      <c r="D11" s="20">
        <v>12</v>
      </c>
      <c r="E11" s="20">
        <v>0</v>
      </c>
    </row>
    <row r="12" spans="1:5" ht="15" x14ac:dyDescent="0.25">
      <c r="A12" s="16" t="s">
        <v>171</v>
      </c>
      <c r="B12" s="20">
        <v>4</v>
      </c>
      <c r="C12" s="20" t="s">
        <v>181</v>
      </c>
      <c r="D12" s="20" t="s">
        <v>181</v>
      </c>
      <c r="E12" s="20" t="s">
        <v>181</v>
      </c>
    </row>
    <row r="13" spans="1:5" ht="15" x14ac:dyDescent="0.25">
      <c r="A13" s="16" t="s">
        <v>172</v>
      </c>
      <c r="B13" s="20"/>
      <c r="C13" s="20"/>
      <c r="D13" s="20"/>
      <c r="E13" s="20"/>
    </row>
    <row r="15" spans="1:5" x14ac:dyDescent="0.2">
      <c r="A15" t="s">
        <v>182</v>
      </c>
    </row>
    <row r="17" spans="1:7" ht="15" x14ac:dyDescent="0.25">
      <c r="A17" s="17" t="s">
        <v>175</v>
      </c>
      <c r="B17" s="100" t="s">
        <v>176</v>
      </c>
      <c r="C17" s="100" t="s">
        <v>0</v>
      </c>
      <c r="D17" s="100" t="s">
        <v>177</v>
      </c>
      <c r="E17" s="100" t="s">
        <v>2</v>
      </c>
      <c r="F17" s="101" t="s">
        <v>183</v>
      </c>
      <c r="G17" s="101" t="s">
        <v>184</v>
      </c>
    </row>
    <row r="18" spans="1:7" ht="15" x14ac:dyDescent="0.25">
      <c r="A18" s="16" t="s">
        <v>178</v>
      </c>
      <c r="B18" s="102">
        <v>8</v>
      </c>
      <c r="C18" s="102">
        <v>1</v>
      </c>
      <c r="D18" s="102">
        <v>5</v>
      </c>
      <c r="E18" s="102">
        <v>2</v>
      </c>
      <c r="F18" s="103">
        <v>0.5</v>
      </c>
      <c r="G18" s="103">
        <v>0.13</v>
      </c>
    </row>
    <row r="19" spans="1:7" ht="15" x14ac:dyDescent="0.25">
      <c r="A19" s="16" t="s">
        <v>179</v>
      </c>
      <c r="B19" s="102">
        <v>3</v>
      </c>
      <c r="C19" s="102">
        <v>1</v>
      </c>
      <c r="D19" s="102">
        <v>0</v>
      </c>
      <c r="E19" s="102">
        <v>2</v>
      </c>
      <c r="F19" s="103">
        <v>0.33</v>
      </c>
      <c r="G19" s="103">
        <v>0.33</v>
      </c>
    </row>
    <row r="20" spans="1:7" ht="15" x14ac:dyDescent="0.25">
      <c r="A20" s="16" t="s">
        <v>115</v>
      </c>
      <c r="B20" s="102">
        <v>9</v>
      </c>
      <c r="C20" s="102">
        <v>3</v>
      </c>
      <c r="D20" s="102">
        <v>5</v>
      </c>
      <c r="E20" s="102">
        <v>1</v>
      </c>
      <c r="F20" s="103">
        <v>0.5</v>
      </c>
      <c r="G20" s="103">
        <v>0.38</v>
      </c>
    </row>
    <row r="21" spans="1:7" ht="15" x14ac:dyDescent="0.25">
      <c r="A21" s="16" t="s">
        <v>116</v>
      </c>
      <c r="B21" s="102">
        <v>11</v>
      </c>
      <c r="C21" s="102">
        <v>6</v>
      </c>
      <c r="D21" s="102">
        <v>5</v>
      </c>
      <c r="E21" s="102">
        <v>0</v>
      </c>
      <c r="F21" s="103">
        <v>0.45</v>
      </c>
      <c r="G21" s="103">
        <v>0.42</v>
      </c>
    </row>
    <row r="22" spans="1:7" ht="15" x14ac:dyDescent="0.25">
      <c r="A22" s="69" t="s">
        <v>117</v>
      </c>
      <c r="B22" s="102">
        <v>10</v>
      </c>
      <c r="C22" s="102">
        <v>10</v>
      </c>
      <c r="D22" s="102">
        <v>0</v>
      </c>
      <c r="E22" s="102">
        <v>0</v>
      </c>
      <c r="F22" s="103">
        <v>1</v>
      </c>
      <c r="G22" s="103">
        <v>1</v>
      </c>
    </row>
    <row r="23" spans="1:7" ht="15" x14ac:dyDescent="0.25">
      <c r="A23" s="69" t="s">
        <v>118</v>
      </c>
      <c r="B23" s="102">
        <v>18</v>
      </c>
      <c r="C23" s="102">
        <v>10</v>
      </c>
      <c r="D23" s="102">
        <v>8</v>
      </c>
      <c r="E23" s="102">
        <v>0</v>
      </c>
      <c r="F23" s="103">
        <v>0.72</v>
      </c>
      <c r="G23" s="103">
        <v>0.65</v>
      </c>
    </row>
    <row r="24" spans="1:7" ht="15" x14ac:dyDescent="0.25">
      <c r="A24" s="69" t="s">
        <v>119</v>
      </c>
      <c r="B24" s="102">
        <v>7</v>
      </c>
      <c r="C24" s="102">
        <v>3</v>
      </c>
      <c r="D24" s="102">
        <v>3</v>
      </c>
      <c r="E24" s="102">
        <v>1</v>
      </c>
      <c r="F24" s="103">
        <v>0.86</v>
      </c>
      <c r="G24" s="103">
        <v>0.43</v>
      </c>
    </row>
    <row r="25" spans="1:7" ht="15" x14ac:dyDescent="0.25">
      <c r="A25" s="16" t="s">
        <v>180</v>
      </c>
      <c r="B25" s="102">
        <v>17</v>
      </c>
      <c r="C25" s="102">
        <v>4</v>
      </c>
      <c r="D25" s="102">
        <v>13</v>
      </c>
      <c r="E25" s="102">
        <v>0</v>
      </c>
      <c r="F25" s="103">
        <v>0.28999999999999998</v>
      </c>
      <c r="G25" s="103">
        <v>0.24</v>
      </c>
    </row>
    <row r="26" spans="1:7" ht="23.25" x14ac:dyDescent="0.25">
      <c r="A26" s="16" t="s">
        <v>171</v>
      </c>
      <c r="B26" s="102" t="s">
        <v>185</v>
      </c>
      <c r="C26" s="102">
        <v>14</v>
      </c>
      <c r="D26" s="102" t="s">
        <v>181</v>
      </c>
      <c r="E26" s="102" t="s">
        <v>181</v>
      </c>
      <c r="F26" s="70" t="s">
        <v>181</v>
      </c>
      <c r="G26" s="70" t="s">
        <v>181</v>
      </c>
    </row>
    <row r="27" spans="1:7" ht="23.25" customHeight="1" x14ac:dyDescent="0.25">
      <c r="A27" s="16" t="s">
        <v>172</v>
      </c>
      <c r="B27" s="125" t="s">
        <v>186</v>
      </c>
      <c r="C27" s="125"/>
      <c r="D27" s="125"/>
      <c r="E27" s="126"/>
      <c r="F27" s="70" t="s">
        <v>181</v>
      </c>
      <c r="G27" s="70" t="s">
        <v>181</v>
      </c>
    </row>
    <row r="30" spans="1:7" x14ac:dyDescent="0.2">
      <c r="A30" t="s">
        <v>187</v>
      </c>
    </row>
    <row r="32" spans="1:7" ht="15" x14ac:dyDescent="0.25">
      <c r="A32" s="17" t="s">
        <v>175</v>
      </c>
      <c r="B32" s="100" t="s">
        <v>176</v>
      </c>
      <c r="C32" s="100" t="s">
        <v>0</v>
      </c>
      <c r="D32" s="100" t="s">
        <v>177</v>
      </c>
      <c r="E32" s="100" t="s">
        <v>2</v>
      </c>
      <c r="F32" s="101" t="s">
        <v>183</v>
      </c>
      <c r="G32" s="101" t="s">
        <v>184</v>
      </c>
    </row>
    <row r="33" spans="1:7" ht="15" x14ac:dyDescent="0.25">
      <c r="A33" s="16" t="s">
        <v>178</v>
      </c>
      <c r="B33" s="102">
        <v>6</v>
      </c>
      <c r="C33" s="102">
        <f>B33-E33-D33</f>
        <v>0</v>
      </c>
      <c r="D33" s="102">
        <v>4</v>
      </c>
      <c r="E33" s="102">
        <v>2</v>
      </c>
      <c r="F33" s="103">
        <v>0.13</v>
      </c>
      <c r="G33" s="103">
        <f>C33/B33</f>
        <v>0</v>
      </c>
    </row>
    <row r="34" spans="1:7" ht="15" x14ac:dyDescent="0.25">
      <c r="A34" s="16" t="s">
        <v>179</v>
      </c>
      <c r="B34" s="102">
        <v>3</v>
      </c>
      <c r="C34" s="102">
        <f t="shared" ref="C34:C40" si="1">B34-E34-D34</f>
        <v>0</v>
      </c>
      <c r="D34" s="102">
        <v>1</v>
      </c>
      <c r="E34" s="102">
        <v>2</v>
      </c>
      <c r="F34" s="103">
        <v>0.33</v>
      </c>
      <c r="G34" s="103">
        <f t="shared" ref="G34:G40" si="2">C34/B34</f>
        <v>0</v>
      </c>
    </row>
    <row r="35" spans="1:7" ht="15" x14ac:dyDescent="0.25">
      <c r="A35" s="16" t="s">
        <v>115</v>
      </c>
      <c r="B35" s="102">
        <v>5</v>
      </c>
      <c r="C35" s="102">
        <f t="shared" si="1"/>
        <v>0</v>
      </c>
      <c r="D35" s="102">
        <v>3</v>
      </c>
      <c r="E35" s="102">
        <v>2</v>
      </c>
      <c r="F35" s="103">
        <v>0.38</v>
      </c>
      <c r="G35" s="103">
        <f t="shared" si="2"/>
        <v>0</v>
      </c>
    </row>
    <row r="36" spans="1:7" ht="15" x14ac:dyDescent="0.25">
      <c r="A36" s="16" t="s">
        <v>116</v>
      </c>
      <c r="B36" s="102">
        <v>10</v>
      </c>
      <c r="C36" s="102">
        <f t="shared" si="1"/>
        <v>4</v>
      </c>
      <c r="D36" s="93">
        <v>6</v>
      </c>
      <c r="E36" s="102">
        <v>0</v>
      </c>
      <c r="F36" s="103">
        <v>0.42</v>
      </c>
      <c r="G36" s="92">
        <f t="shared" si="2"/>
        <v>0.4</v>
      </c>
    </row>
    <row r="37" spans="1:7" ht="15" x14ac:dyDescent="0.25">
      <c r="A37" s="69" t="s">
        <v>117</v>
      </c>
      <c r="B37" s="102">
        <v>8</v>
      </c>
      <c r="C37" s="93">
        <f t="shared" si="1"/>
        <v>6</v>
      </c>
      <c r="D37" s="102">
        <v>2</v>
      </c>
      <c r="E37" s="102">
        <v>0</v>
      </c>
      <c r="F37" s="103">
        <v>1</v>
      </c>
      <c r="G37" s="92">
        <f t="shared" si="2"/>
        <v>0.75</v>
      </c>
    </row>
    <row r="38" spans="1:7" ht="15" x14ac:dyDescent="0.25">
      <c r="A38" s="69" t="s">
        <v>118</v>
      </c>
      <c r="B38" s="102">
        <v>16</v>
      </c>
      <c r="C38" s="93">
        <f t="shared" si="1"/>
        <v>7</v>
      </c>
      <c r="D38" s="93">
        <v>8</v>
      </c>
      <c r="E38" s="102">
        <v>1</v>
      </c>
      <c r="F38" s="103">
        <v>0.65</v>
      </c>
      <c r="G38" s="103">
        <f>C38/B38</f>
        <v>0.4375</v>
      </c>
    </row>
    <row r="39" spans="1:7" ht="15" x14ac:dyDescent="0.25">
      <c r="A39" s="16" t="s">
        <v>119</v>
      </c>
      <c r="B39" s="102">
        <v>7</v>
      </c>
      <c r="C39" s="102">
        <f t="shared" si="1"/>
        <v>2</v>
      </c>
      <c r="D39" s="102">
        <v>0</v>
      </c>
      <c r="E39" s="102">
        <v>5</v>
      </c>
      <c r="F39" s="103">
        <v>0.43</v>
      </c>
      <c r="G39" s="103">
        <f t="shared" si="2"/>
        <v>0.2857142857142857</v>
      </c>
    </row>
    <row r="40" spans="1:7" ht="15" x14ac:dyDescent="0.25">
      <c r="A40" s="16" t="s">
        <v>180</v>
      </c>
      <c r="B40" s="102">
        <v>11</v>
      </c>
      <c r="C40" s="102">
        <f t="shared" si="1"/>
        <v>2</v>
      </c>
      <c r="D40" s="93">
        <v>9</v>
      </c>
      <c r="E40" s="102">
        <v>0</v>
      </c>
      <c r="F40" s="103">
        <v>0.24</v>
      </c>
      <c r="G40" s="103">
        <f t="shared" si="2"/>
        <v>0.18181818181818182</v>
      </c>
    </row>
    <row r="41" spans="1:7" ht="23.25" x14ac:dyDescent="0.25">
      <c r="A41" s="16" t="s">
        <v>171</v>
      </c>
      <c r="B41" s="102" t="s">
        <v>188</v>
      </c>
      <c r="C41" s="102">
        <v>12</v>
      </c>
      <c r="D41" s="102" t="s">
        <v>181</v>
      </c>
      <c r="E41" s="102" t="s">
        <v>181</v>
      </c>
      <c r="F41" s="70" t="s">
        <v>181</v>
      </c>
      <c r="G41" s="70" t="s">
        <v>181</v>
      </c>
    </row>
    <row r="42" spans="1:7" ht="23.25" x14ac:dyDescent="0.25">
      <c r="A42" s="16" t="s">
        <v>172</v>
      </c>
      <c r="B42" s="125" t="s">
        <v>189</v>
      </c>
      <c r="C42" s="125"/>
      <c r="D42" s="125"/>
      <c r="E42" s="126"/>
      <c r="F42" s="70" t="s">
        <v>181</v>
      </c>
      <c r="G42" s="70" t="s">
        <v>181</v>
      </c>
    </row>
  </sheetData>
  <mergeCells count="2">
    <mergeCell ref="B27:E27"/>
    <mergeCell ref="B42:E42"/>
  </mergeCells>
  <phoneticPr fontId="1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A7F0-55CA-4044-AFFA-9C7795497FFF}">
  <dimension ref="A1:C23"/>
  <sheetViews>
    <sheetView zoomScaleNormal="100" workbookViewId="0">
      <selection activeCell="A2" sqref="A2:A6"/>
    </sheetView>
  </sheetViews>
  <sheetFormatPr defaultRowHeight="14.25" x14ac:dyDescent="0.2"/>
  <cols>
    <col min="1" max="1" width="23.125" bestFit="1" customWidth="1"/>
    <col min="2" max="2" width="38.625" customWidth="1"/>
    <col min="3" max="3" width="120" bestFit="1" customWidth="1"/>
  </cols>
  <sheetData>
    <row r="1" spans="1:3" x14ac:dyDescent="0.2">
      <c r="A1" s="1" t="s">
        <v>190</v>
      </c>
      <c r="B1" s="1" t="s">
        <v>191</v>
      </c>
      <c r="C1" s="1" t="s">
        <v>192</v>
      </c>
    </row>
    <row r="2" spans="1:3" x14ac:dyDescent="0.2">
      <c r="A2" s="117" t="s">
        <v>193</v>
      </c>
      <c r="B2" t="s">
        <v>194</v>
      </c>
      <c r="C2" t="s">
        <v>195</v>
      </c>
    </row>
    <row r="3" spans="1:3" x14ac:dyDescent="0.2">
      <c r="A3" s="117"/>
      <c r="B3" t="s">
        <v>196</v>
      </c>
      <c r="C3" t="s">
        <v>197</v>
      </c>
    </row>
    <row r="4" spans="1:3" x14ac:dyDescent="0.2">
      <c r="A4" s="117"/>
      <c r="B4" t="s">
        <v>198</v>
      </c>
      <c r="C4" t="s">
        <v>199</v>
      </c>
    </row>
    <row r="5" spans="1:3" x14ac:dyDescent="0.2">
      <c r="A5" s="117"/>
      <c r="B5" t="s">
        <v>200</v>
      </c>
      <c r="C5" t="s">
        <v>201</v>
      </c>
    </row>
    <row r="6" spans="1:3" x14ac:dyDescent="0.2">
      <c r="A6" s="117"/>
      <c r="B6" t="s">
        <v>202</v>
      </c>
      <c r="C6" t="s">
        <v>203</v>
      </c>
    </row>
    <row r="7" spans="1:3" x14ac:dyDescent="0.2">
      <c r="A7" s="117" t="s">
        <v>204</v>
      </c>
      <c r="B7" t="s">
        <v>205</v>
      </c>
      <c r="C7" t="s">
        <v>206</v>
      </c>
    </row>
    <row r="8" spans="1:3" x14ac:dyDescent="0.2">
      <c r="A8" s="117"/>
      <c r="B8" t="s">
        <v>207</v>
      </c>
      <c r="C8" t="s">
        <v>208</v>
      </c>
    </row>
    <row r="9" spans="1:3" x14ac:dyDescent="0.2">
      <c r="A9" s="2" t="s">
        <v>209</v>
      </c>
      <c r="B9" t="s">
        <v>210</v>
      </c>
      <c r="C9" t="s">
        <v>211</v>
      </c>
    </row>
    <row r="10" spans="1:3" x14ac:dyDescent="0.2">
      <c r="A10" s="117" t="s">
        <v>212</v>
      </c>
      <c r="B10" t="s">
        <v>213</v>
      </c>
      <c r="C10" t="s">
        <v>214</v>
      </c>
    </row>
    <row r="11" spans="1:3" x14ac:dyDescent="0.2">
      <c r="A11" s="117"/>
      <c r="B11" t="s">
        <v>215</v>
      </c>
      <c r="C11" t="s">
        <v>216</v>
      </c>
    </row>
    <row r="12" spans="1:3" x14ac:dyDescent="0.2">
      <c r="A12" s="117"/>
      <c r="B12" t="s">
        <v>217</v>
      </c>
      <c r="C12" t="s">
        <v>218</v>
      </c>
    </row>
    <row r="13" spans="1:3" x14ac:dyDescent="0.2">
      <c r="A13" s="117" t="s">
        <v>219</v>
      </c>
      <c r="B13" t="s">
        <v>47</v>
      </c>
      <c r="C13" t="s">
        <v>220</v>
      </c>
    </row>
    <row r="14" spans="1:3" x14ac:dyDescent="0.2">
      <c r="A14" s="117"/>
      <c r="B14" t="s">
        <v>49</v>
      </c>
      <c r="C14" t="s">
        <v>221</v>
      </c>
    </row>
    <row r="15" spans="1:3" x14ac:dyDescent="0.2">
      <c r="A15" s="117"/>
      <c r="B15" t="s">
        <v>222</v>
      </c>
      <c r="C15" t="s">
        <v>223</v>
      </c>
    </row>
    <row r="16" spans="1:3" x14ac:dyDescent="0.2">
      <c r="A16" s="2" t="s">
        <v>224</v>
      </c>
      <c r="B16" t="s">
        <v>224</v>
      </c>
      <c r="C16" t="s">
        <v>225</v>
      </c>
    </row>
    <row r="17" spans="1:3" x14ac:dyDescent="0.2">
      <c r="A17" s="2" t="s">
        <v>226</v>
      </c>
      <c r="B17" t="s">
        <v>227</v>
      </c>
      <c r="C17" t="s">
        <v>228</v>
      </c>
    </row>
    <row r="23" spans="1:3" x14ac:dyDescent="0.2">
      <c r="B23" t="s">
        <v>229</v>
      </c>
    </row>
  </sheetData>
  <mergeCells count="4">
    <mergeCell ref="A2:A6"/>
    <mergeCell ref="A7:A8"/>
    <mergeCell ref="A10:A12"/>
    <mergeCell ref="A13:A15"/>
  </mergeCells>
  <phoneticPr fontId="17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3506-C5EF-4D5B-B265-87F0C240B1B6}">
  <dimension ref="A1:AZ106"/>
  <sheetViews>
    <sheetView tabSelected="1" zoomScale="85" zoomScaleNormal="85" workbookViewId="0">
      <pane xSplit="4" ySplit="4" topLeftCell="E56" activePane="bottomRight" state="frozen"/>
      <selection pane="topRight" activeCell="C1" sqref="C1"/>
      <selection pane="bottomLeft" activeCell="A5" sqref="A5"/>
      <selection pane="bottomRight" activeCell="B61" sqref="B61:B62"/>
    </sheetView>
  </sheetViews>
  <sheetFormatPr defaultColWidth="8.75" defaultRowHeight="15" customHeight="1" x14ac:dyDescent="0.2"/>
  <cols>
    <col min="1" max="1" width="31.875" style="3" customWidth="1"/>
    <col min="2" max="2" width="18.875" style="15" customWidth="1"/>
    <col min="3" max="3" width="22.75" style="15" customWidth="1"/>
    <col min="4" max="4" width="27.25" style="97" customWidth="1"/>
    <col min="5" max="5" width="30.875" style="15" bestFit="1" customWidth="1"/>
    <col min="6" max="6" width="41" style="86" customWidth="1"/>
    <col min="7" max="7" width="30.875" style="15" bestFit="1" customWidth="1"/>
    <col min="8" max="8" width="29.375" style="88" customWidth="1"/>
    <col min="9" max="9" width="40" style="15" bestFit="1" customWidth="1"/>
    <col min="10" max="10" width="29.375" style="88" customWidth="1"/>
    <col min="11" max="11" width="43.375" style="15" bestFit="1" customWidth="1"/>
    <col min="12" max="12" width="29.375" style="88" customWidth="1"/>
    <col min="13" max="13" width="31.75" style="15" bestFit="1" customWidth="1"/>
    <col min="14" max="14" width="49.75" style="87" bestFit="1" customWidth="1"/>
    <col min="15" max="15" width="29.375" style="88" customWidth="1"/>
    <col min="16" max="16" width="23.75" style="15" customWidth="1"/>
    <col min="17" max="17" width="29.375" style="88" customWidth="1"/>
    <col min="18" max="18" width="36.125" style="15" bestFit="1" customWidth="1"/>
    <col min="19" max="19" width="29.375" style="88" customWidth="1"/>
    <col min="20" max="20" width="23.75" style="15" customWidth="1"/>
    <col min="21" max="21" width="29.375" style="88" customWidth="1"/>
    <col min="22" max="22" width="23.75" style="15" customWidth="1"/>
    <col min="23" max="23" width="29.375" style="88" customWidth="1"/>
    <col min="24" max="24" width="44.75" style="15" bestFit="1" customWidth="1"/>
    <col min="25" max="25" width="29.375" style="88" customWidth="1"/>
    <col min="26" max="26" width="23.75" style="15" customWidth="1"/>
    <col min="27" max="27" width="29.375" style="88" customWidth="1"/>
    <col min="28" max="28" width="23.75" style="15" customWidth="1"/>
    <col min="29" max="29" width="29.375" style="88" customWidth="1"/>
    <col min="30" max="30" width="23.75" style="15" customWidth="1"/>
    <col min="31" max="31" width="29.375" style="88" customWidth="1"/>
    <col min="32" max="32" width="23.75" style="15" customWidth="1"/>
    <col min="33" max="33" width="29.375" style="88" customWidth="1"/>
    <col min="34" max="34" width="23.75" style="15" customWidth="1"/>
    <col min="35" max="35" width="29.375" style="86" customWidth="1"/>
    <col min="36" max="36" width="6.875" style="3" customWidth="1"/>
    <col min="37" max="40" width="9" style="3" customWidth="1"/>
    <col min="41" max="16384" width="8.75" style="3"/>
  </cols>
  <sheetData>
    <row r="1" spans="1:52" ht="27.95" customHeight="1" x14ac:dyDescent="0.2">
      <c r="D1" s="97" t="s">
        <v>230</v>
      </c>
      <c r="E1" s="121" t="s">
        <v>193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3" t="s">
        <v>204</v>
      </c>
      <c r="Q1" s="123"/>
      <c r="R1" s="123"/>
      <c r="S1" s="123"/>
      <c r="T1" s="121" t="s">
        <v>231</v>
      </c>
      <c r="U1" s="121"/>
      <c r="V1" s="122" t="s">
        <v>212</v>
      </c>
      <c r="W1" s="122"/>
      <c r="X1" s="122"/>
      <c r="Y1" s="122"/>
      <c r="Z1" s="122"/>
      <c r="AA1" s="122"/>
      <c r="AB1" s="121" t="s">
        <v>219</v>
      </c>
      <c r="AC1" s="121"/>
      <c r="AD1" s="121"/>
      <c r="AE1" s="121"/>
      <c r="AF1" s="121"/>
      <c r="AG1" s="121"/>
      <c r="AH1" s="122" t="s">
        <v>226</v>
      </c>
      <c r="AI1" s="122"/>
    </row>
    <row r="2" spans="1:52" ht="14.45" customHeight="1" x14ac:dyDescent="0.2">
      <c r="A2" s="120" t="s">
        <v>232</v>
      </c>
      <c r="B2" s="120"/>
      <c r="C2" s="120"/>
      <c r="D2" s="97" t="s">
        <v>233</v>
      </c>
      <c r="E2" s="87">
        <f t="shared" ref="E2:AH2" ca="1" si="0">TODAY()</f>
        <v>46105</v>
      </c>
      <c r="F2" s="88"/>
      <c r="G2" s="87">
        <f t="shared" ca="1" si="0"/>
        <v>46105</v>
      </c>
      <c r="I2" s="87">
        <f t="shared" ca="1" si="0"/>
        <v>46105</v>
      </c>
      <c r="K2" s="87">
        <f t="shared" ca="1" si="0"/>
        <v>46105</v>
      </c>
      <c r="M2" s="87">
        <f t="shared" ca="1" si="0"/>
        <v>46105</v>
      </c>
      <c r="P2" s="87">
        <f t="shared" ca="1" si="0"/>
        <v>46105</v>
      </c>
      <c r="R2" s="87">
        <f t="shared" ca="1" si="0"/>
        <v>46105</v>
      </c>
      <c r="T2" s="87">
        <f t="shared" ca="1" si="0"/>
        <v>46105</v>
      </c>
      <c r="V2" s="87">
        <f t="shared" ca="1" si="0"/>
        <v>46105</v>
      </c>
      <c r="X2" s="87">
        <f t="shared" ca="1" si="0"/>
        <v>46105</v>
      </c>
      <c r="Z2" s="87">
        <f t="shared" ca="1" si="0"/>
        <v>46105</v>
      </c>
      <c r="AB2" s="87">
        <f t="shared" ca="1" si="0"/>
        <v>46105</v>
      </c>
      <c r="AD2" s="87">
        <f t="shared" ca="1" si="0"/>
        <v>46105</v>
      </c>
      <c r="AF2" s="87">
        <f t="shared" ca="1" si="0"/>
        <v>46105</v>
      </c>
      <c r="AH2" s="87">
        <f t="shared" ca="1" si="0"/>
        <v>46105</v>
      </c>
      <c r="AI2" s="88"/>
    </row>
    <row r="3" spans="1:52" ht="14.25" x14ac:dyDescent="0.2">
      <c r="D3" s="97" t="s">
        <v>234</v>
      </c>
      <c r="E3" s="87">
        <v>46081</v>
      </c>
      <c r="F3" s="88"/>
      <c r="G3" s="87">
        <v>46081</v>
      </c>
      <c r="I3" s="87">
        <v>46081</v>
      </c>
      <c r="K3" s="87">
        <v>46081</v>
      </c>
      <c r="M3" s="87">
        <v>46081</v>
      </c>
      <c r="P3" s="87">
        <v>46081</v>
      </c>
      <c r="R3" s="87">
        <v>46112</v>
      </c>
      <c r="T3" s="87">
        <v>46203</v>
      </c>
      <c r="V3" s="87">
        <v>46203</v>
      </c>
      <c r="X3" s="87">
        <v>46203</v>
      </c>
      <c r="Z3" s="87">
        <v>46295</v>
      </c>
      <c r="AB3" s="87">
        <v>46387</v>
      </c>
      <c r="AD3" s="87">
        <v>46507</v>
      </c>
      <c r="AF3" s="87">
        <v>46568</v>
      </c>
      <c r="AH3" s="87">
        <v>46568</v>
      </c>
      <c r="AI3" s="88"/>
    </row>
    <row r="4" spans="1:52" s="85" customFormat="1" ht="14.25" x14ac:dyDescent="0.2">
      <c r="A4" s="85" t="s">
        <v>235</v>
      </c>
      <c r="B4" s="85" t="s">
        <v>236</v>
      </c>
      <c r="C4" s="85" t="s">
        <v>237</v>
      </c>
      <c r="D4" s="85" t="s">
        <v>175</v>
      </c>
      <c r="E4" s="85" t="s">
        <v>194</v>
      </c>
      <c r="F4" s="89" t="s">
        <v>238</v>
      </c>
      <c r="G4" s="85" t="s">
        <v>196</v>
      </c>
      <c r="H4" s="89" t="s">
        <v>238</v>
      </c>
      <c r="I4" s="85" t="s">
        <v>198</v>
      </c>
      <c r="J4" s="89" t="s">
        <v>238</v>
      </c>
      <c r="K4" s="85" t="s">
        <v>200</v>
      </c>
      <c r="L4" s="89" t="s">
        <v>238</v>
      </c>
      <c r="M4" s="85" t="s">
        <v>239</v>
      </c>
      <c r="N4" s="94" t="s">
        <v>240</v>
      </c>
      <c r="O4" s="89" t="s">
        <v>238</v>
      </c>
      <c r="P4" s="85" t="s">
        <v>205</v>
      </c>
      <c r="Q4" s="89" t="s">
        <v>238</v>
      </c>
      <c r="R4" s="85" t="s">
        <v>207</v>
      </c>
      <c r="S4" s="89" t="s">
        <v>238</v>
      </c>
      <c r="T4" s="90" t="s">
        <v>210</v>
      </c>
      <c r="U4" s="89" t="s">
        <v>238</v>
      </c>
      <c r="V4" s="90" t="s">
        <v>213</v>
      </c>
      <c r="W4" s="89" t="s">
        <v>238</v>
      </c>
      <c r="X4" s="90" t="s">
        <v>241</v>
      </c>
      <c r="Y4" s="89" t="s">
        <v>238</v>
      </c>
      <c r="Z4" s="90" t="s">
        <v>217</v>
      </c>
      <c r="AA4" s="89" t="s">
        <v>238</v>
      </c>
      <c r="AB4" s="90" t="s">
        <v>47</v>
      </c>
      <c r="AC4" s="89" t="s">
        <v>238</v>
      </c>
      <c r="AD4" s="90" t="s">
        <v>49</v>
      </c>
      <c r="AE4" s="89" t="s">
        <v>238</v>
      </c>
      <c r="AF4" s="90" t="s">
        <v>222</v>
      </c>
      <c r="AG4" s="89" t="s">
        <v>238</v>
      </c>
      <c r="AH4" s="90" t="s">
        <v>224</v>
      </c>
      <c r="AI4" s="89" t="s">
        <v>238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ht="142.5" x14ac:dyDescent="0.2">
      <c r="A5" s="3" t="s">
        <v>104</v>
      </c>
      <c r="B5" s="15" t="s">
        <v>242</v>
      </c>
      <c r="C5" s="3" t="s">
        <v>243</v>
      </c>
      <c r="D5" s="97" t="s">
        <v>244</v>
      </c>
      <c r="E5" s="15" t="s">
        <v>1</v>
      </c>
      <c r="F5" s="111" t="s">
        <v>245</v>
      </c>
      <c r="G5" s="15" t="s">
        <v>1</v>
      </c>
      <c r="I5" s="15" t="s">
        <v>0</v>
      </c>
      <c r="K5" s="15" t="s">
        <v>0</v>
      </c>
      <c r="M5" s="15" t="s">
        <v>1</v>
      </c>
      <c r="P5" s="15" t="s">
        <v>1</v>
      </c>
      <c r="R5" s="15" t="s">
        <v>0</v>
      </c>
      <c r="T5" s="15" t="s">
        <v>0</v>
      </c>
      <c r="V5" s="15" t="s">
        <v>0</v>
      </c>
      <c r="X5" s="15" t="s">
        <v>0</v>
      </c>
      <c r="Z5" s="15" t="s">
        <v>0</v>
      </c>
      <c r="AB5" s="15" t="s">
        <v>0</v>
      </c>
      <c r="AD5" s="15" t="s">
        <v>0</v>
      </c>
      <c r="AF5" s="15" t="s">
        <v>0</v>
      </c>
      <c r="AH5" s="15" t="s">
        <v>0</v>
      </c>
    </row>
    <row r="6" spans="1:52" ht="14.25" x14ac:dyDescent="0.2">
      <c r="A6" s="91" t="s">
        <v>65</v>
      </c>
      <c r="B6" s="118" t="s">
        <v>246</v>
      </c>
      <c r="C6" s="124" t="s">
        <v>247</v>
      </c>
      <c r="D6" s="97" t="s">
        <v>116</v>
      </c>
      <c r="E6" s="15" t="s">
        <v>1</v>
      </c>
      <c r="G6" s="15" t="s">
        <v>0</v>
      </c>
      <c r="I6" s="15" t="s">
        <v>0</v>
      </c>
      <c r="K6" s="15" t="s">
        <v>0</v>
      </c>
      <c r="M6" s="15" t="s">
        <v>0</v>
      </c>
      <c r="P6" s="15" t="s">
        <v>0</v>
      </c>
      <c r="R6" s="15" t="s">
        <v>0</v>
      </c>
      <c r="T6" s="15" t="s">
        <v>0</v>
      </c>
      <c r="V6" s="15" t="s">
        <v>0</v>
      </c>
      <c r="X6" s="15" t="s">
        <v>0</v>
      </c>
      <c r="Z6" s="15" t="s">
        <v>0</v>
      </c>
      <c r="AB6" s="15" t="s">
        <v>0</v>
      </c>
      <c r="AD6" s="15" t="s">
        <v>0</v>
      </c>
      <c r="AF6" s="15" t="s">
        <v>0</v>
      </c>
      <c r="AH6" s="15" t="s">
        <v>0</v>
      </c>
    </row>
    <row r="7" spans="1:52" ht="14.25" x14ac:dyDescent="0.2">
      <c r="A7" s="91" t="s">
        <v>65</v>
      </c>
      <c r="B7" s="118"/>
      <c r="C7" s="124"/>
      <c r="D7" s="97" t="s">
        <v>248</v>
      </c>
      <c r="E7" s="15" t="s">
        <v>1</v>
      </c>
      <c r="G7" s="15" t="s">
        <v>0</v>
      </c>
      <c r="I7" s="15" t="s">
        <v>0</v>
      </c>
      <c r="K7" s="15" t="s">
        <v>0</v>
      </c>
      <c r="M7" s="15" t="s">
        <v>0</v>
      </c>
      <c r="P7" s="15" t="s">
        <v>0</v>
      </c>
      <c r="R7" s="15" t="s">
        <v>0</v>
      </c>
      <c r="T7" s="15" t="s">
        <v>0</v>
      </c>
      <c r="V7" s="15" t="s">
        <v>0</v>
      </c>
      <c r="X7" s="15" t="s">
        <v>0</v>
      </c>
      <c r="Z7" s="15" t="s">
        <v>0</v>
      </c>
      <c r="AB7" s="15" t="s">
        <v>0</v>
      </c>
      <c r="AD7" s="15" t="s">
        <v>0</v>
      </c>
      <c r="AF7" s="15" t="s">
        <v>0</v>
      </c>
      <c r="AH7" s="15" t="s">
        <v>0</v>
      </c>
    </row>
    <row r="8" spans="1:52" ht="14.25" x14ac:dyDescent="0.2">
      <c r="A8" s="91" t="s">
        <v>65</v>
      </c>
      <c r="B8" s="118"/>
      <c r="C8" s="124"/>
      <c r="D8" s="97" t="s">
        <v>118</v>
      </c>
      <c r="E8" s="15" t="s">
        <v>1</v>
      </c>
      <c r="G8" s="15" t="s">
        <v>0</v>
      </c>
      <c r="I8" s="15" t="s">
        <v>0</v>
      </c>
      <c r="K8" s="15" t="s">
        <v>0</v>
      </c>
      <c r="M8" s="15" t="s">
        <v>0</v>
      </c>
      <c r="P8" s="15" t="s">
        <v>0</v>
      </c>
      <c r="R8" s="15" t="s">
        <v>0</v>
      </c>
      <c r="T8" s="15" t="s">
        <v>0</v>
      </c>
      <c r="V8" s="15" t="s">
        <v>0</v>
      </c>
      <c r="X8" s="15" t="s">
        <v>0</v>
      </c>
      <c r="Z8" s="15" t="s">
        <v>0</v>
      </c>
      <c r="AB8" s="15" t="s">
        <v>0</v>
      </c>
      <c r="AD8" s="15" t="s">
        <v>0</v>
      </c>
      <c r="AF8" s="15" t="s">
        <v>0</v>
      </c>
      <c r="AH8" s="15" t="s">
        <v>0</v>
      </c>
    </row>
    <row r="9" spans="1:52" ht="14.25" x14ac:dyDescent="0.2">
      <c r="A9" s="91" t="s">
        <v>65</v>
      </c>
      <c r="B9" s="118"/>
      <c r="C9" s="124"/>
      <c r="D9" s="97" t="s">
        <v>119</v>
      </c>
      <c r="E9" s="15" t="s">
        <v>2</v>
      </c>
      <c r="G9" s="15" t="s">
        <v>0</v>
      </c>
      <c r="I9" s="15" t="s">
        <v>0</v>
      </c>
      <c r="K9" s="15" t="s">
        <v>0</v>
      </c>
      <c r="M9" s="15" t="s">
        <v>0</v>
      </c>
      <c r="P9" s="15" t="s">
        <v>0</v>
      </c>
      <c r="R9" s="15" t="s">
        <v>0</v>
      </c>
      <c r="T9" s="15" t="s">
        <v>0</v>
      </c>
      <c r="V9" s="15" t="s">
        <v>0</v>
      </c>
      <c r="X9" s="15" t="s">
        <v>0</v>
      </c>
      <c r="Z9" s="15" t="s">
        <v>0</v>
      </c>
      <c r="AB9" s="15" t="s">
        <v>0</v>
      </c>
      <c r="AD9" s="15" t="s">
        <v>0</v>
      </c>
      <c r="AF9" s="15" t="s">
        <v>0</v>
      </c>
      <c r="AH9" s="15" t="s">
        <v>0</v>
      </c>
    </row>
    <row r="10" spans="1:52" ht="14.25" x14ac:dyDescent="0.2">
      <c r="A10" s="91" t="s">
        <v>65</v>
      </c>
      <c r="B10" s="118"/>
      <c r="C10" s="124"/>
      <c r="D10" s="97" t="s">
        <v>171</v>
      </c>
      <c r="E10" s="15" t="s">
        <v>0</v>
      </c>
      <c r="G10" s="15" t="s">
        <v>0</v>
      </c>
      <c r="I10" s="15" t="s">
        <v>0</v>
      </c>
      <c r="K10" s="15" t="s">
        <v>0</v>
      </c>
      <c r="M10" s="15" t="s">
        <v>0</v>
      </c>
      <c r="P10" s="15" t="s">
        <v>0</v>
      </c>
      <c r="R10" s="15" t="s">
        <v>0</v>
      </c>
      <c r="T10" s="15" t="s">
        <v>0</v>
      </c>
      <c r="V10" s="15" t="s">
        <v>0</v>
      </c>
      <c r="X10" s="15" t="s">
        <v>0</v>
      </c>
      <c r="Z10" s="15" t="s">
        <v>0</v>
      </c>
      <c r="AB10" s="15" t="s">
        <v>0</v>
      </c>
      <c r="AD10" s="15" t="s">
        <v>0</v>
      </c>
      <c r="AF10" s="15" t="s">
        <v>0</v>
      </c>
      <c r="AH10" s="15" t="s">
        <v>0</v>
      </c>
    </row>
    <row r="11" spans="1:52" ht="14.25" x14ac:dyDescent="0.2">
      <c r="A11" s="91" t="s">
        <v>65</v>
      </c>
      <c r="B11" s="118"/>
      <c r="C11" s="124"/>
      <c r="D11" s="97" t="s">
        <v>113</v>
      </c>
      <c r="E11" s="15" t="s">
        <v>1</v>
      </c>
      <c r="G11" s="15" t="s">
        <v>0</v>
      </c>
      <c r="I11" s="15" t="s">
        <v>0</v>
      </c>
      <c r="K11" s="15" t="s">
        <v>0</v>
      </c>
      <c r="M11" s="15" t="s">
        <v>0</v>
      </c>
      <c r="P11" s="15" t="s">
        <v>0</v>
      </c>
      <c r="R11" s="15" t="s">
        <v>0</v>
      </c>
      <c r="T11" s="15" t="s">
        <v>0</v>
      </c>
      <c r="V11" s="15" t="s">
        <v>0</v>
      </c>
      <c r="X11" s="15" t="s">
        <v>0</v>
      </c>
      <c r="Z11" s="15" t="s">
        <v>0</v>
      </c>
      <c r="AB11" s="15" t="s">
        <v>0</v>
      </c>
      <c r="AD11" s="15" t="s">
        <v>0</v>
      </c>
      <c r="AF11" s="15" t="s">
        <v>0</v>
      </c>
      <c r="AH11" s="15" t="s">
        <v>0</v>
      </c>
    </row>
    <row r="12" spans="1:52" ht="14.25" x14ac:dyDescent="0.2">
      <c r="A12" s="3" t="s">
        <v>73</v>
      </c>
      <c r="B12" s="118"/>
      <c r="C12" s="124"/>
      <c r="D12" s="97" t="s">
        <v>248</v>
      </c>
      <c r="E12" s="15" t="s">
        <v>0</v>
      </c>
      <c r="G12" s="15" t="s">
        <v>0</v>
      </c>
      <c r="I12" s="15" t="s">
        <v>0</v>
      </c>
      <c r="K12" s="15" t="s">
        <v>0</v>
      </c>
      <c r="M12" s="15" t="s">
        <v>0</v>
      </c>
      <c r="P12" s="15" t="s">
        <v>0</v>
      </c>
      <c r="R12" s="15" t="s">
        <v>0</v>
      </c>
      <c r="T12" s="15" t="s">
        <v>0</v>
      </c>
      <c r="V12" s="15" t="s">
        <v>0</v>
      </c>
      <c r="X12" s="15" t="s">
        <v>0</v>
      </c>
      <c r="Z12" s="15" t="s">
        <v>0</v>
      </c>
      <c r="AB12" s="15" t="s">
        <v>0</v>
      </c>
      <c r="AD12" s="15" t="s">
        <v>0</v>
      </c>
      <c r="AF12" s="15" t="s">
        <v>0</v>
      </c>
      <c r="AH12" s="15" t="s">
        <v>0</v>
      </c>
    </row>
    <row r="13" spans="1:52" ht="14.25" x14ac:dyDescent="0.2">
      <c r="A13" s="3" t="s">
        <v>73</v>
      </c>
      <c r="B13" s="118"/>
      <c r="C13" s="124"/>
      <c r="D13" s="97" t="s">
        <v>118</v>
      </c>
      <c r="E13" s="15" t="s">
        <v>0</v>
      </c>
      <c r="G13" s="15" t="s">
        <v>0</v>
      </c>
      <c r="I13" s="15" t="s">
        <v>0</v>
      </c>
      <c r="K13" s="15" t="s">
        <v>0</v>
      </c>
      <c r="M13" s="15" t="s">
        <v>0</v>
      </c>
      <c r="P13" s="15" t="s">
        <v>0</v>
      </c>
      <c r="R13" s="15" t="s">
        <v>0</v>
      </c>
      <c r="T13" s="15" t="s">
        <v>0</v>
      </c>
      <c r="V13" s="15" t="s">
        <v>0</v>
      </c>
      <c r="X13" s="15" t="s">
        <v>0</v>
      </c>
      <c r="Z13" s="15" t="s">
        <v>0</v>
      </c>
      <c r="AB13" s="15" t="s">
        <v>0</v>
      </c>
      <c r="AD13" s="15" t="s">
        <v>0</v>
      </c>
      <c r="AF13" s="15" t="s">
        <v>0</v>
      </c>
      <c r="AH13" s="15" t="s">
        <v>0</v>
      </c>
    </row>
    <row r="14" spans="1:52" ht="14.25" x14ac:dyDescent="0.2">
      <c r="A14" s="3" t="s">
        <v>73</v>
      </c>
      <c r="B14" s="118"/>
      <c r="C14" s="124"/>
      <c r="D14" s="97" t="s">
        <v>171</v>
      </c>
      <c r="E14" s="15" t="s">
        <v>0</v>
      </c>
      <c r="G14" s="15" t="s">
        <v>0</v>
      </c>
      <c r="I14" s="15" t="s">
        <v>0</v>
      </c>
      <c r="K14" s="15" t="s">
        <v>0</v>
      </c>
      <c r="M14" s="15" t="s">
        <v>0</v>
      </c>
      <c r="P14" s="15" t="s">
        <v>0</v>
      </c>
      <c r="R14" s="15" t="s">
        <v>0</v>
      </c>
      <c r="T14" s="15" t="s">
        <v>0</v>
      </c>
      <c r="V14" s="15" t="s">
        <v>0</v>
      </c>
      <c r="X14" s="15" t="s">
        <v>0</v>
      </c>
      <c r="Z14" s="15" t="s">
        <v>0</v>
      </c>
      <c r="AB14" s="15" t="s">
        <v>0</v>
      </c>
      <c r="AD14" s="15" t="s">
        <v>0</v>
      </c>
      <c r="AF14" s="15" t="s">
        <v>0</v>
      </c>
      <c r="AH14" s="15" t="s">
        <v>0</v>
      </c>
    </row>
    <row r="15" spans="1:52" ht="14.25" x14ac:dyDescent="0.2">
      <c r="A15" s="3" t="s">
        <v>73</v>
      </c>
      <c r="B15" s="118"/>
      <c r="C15" s="124"/>
      <c r="D15" s="97" t="s">
        <v>116</v>
      </c>
      <c r="E15" s="15" t="s">
        <v>0</v>
      </c>
      <c r="G15" s="15" t="s">
        <v>0</v>
      </c>
      <c r="I15" s="15" t="s">
        <v>0</v>
      </c>
      <c r="K15" s="15" t="s">
        <v>0</v>
      </c>
      <c r="M15" s="15" t="s">
        <v>0</v>
      </c>
      <c r="P15" s="15" t="s">
        <v>0</v>
      </c>
      <c r="R15" s="15" t="s">
        <v>0</v>
      </c>
      <c r="T15" s="15" t="s">
        <v>0</v>
      </c>
      <c r="V15" s="15" t="s">
        <v>0</v>
      </c>
      <c r="X15" s="15" t="s">
        <v>0</v>
      </c>
      <c r="Z15" s="15" t="s">
        <v>0</v>
      </c>
      <c r="AB15" s="15" t="s">
        <v>0</v>
      </c>
      <c r="AD15" s="15" t="s">
        <v>0</v>
      </c>
      <c r="AF15" s="15" t="s">
        <v>0</v>
      </c>
      <c r="AH15" s="15" t="s">
        <v>0</v>
      </c>
    </row>
    <row r="16" spans="1:52" ht="14.25" x14ac:dyDescent="0.2">
      <c r="A16" s="91" t="s">
        <v>66</v>
      </c>
      <c r="B16" s="118"/>
      <c r="C16" s="124"/>
      <c r="D16" s="97" t="s">
        <v>116</v>
      </c>
      <c r="E16" s="15" t="s">
        <v>1</v>
      </c>
      <c r="G16" s="15" t="s">
        <v>0</v>
      </c>
      <c r="I16" s="15" t="s">
        <v>0</v>
      </c>
      <c r="K16" s="15" t="s">
        <v>0</v>
      </c>
      <c r="M16" s="15" t="s">
        <v>0</v>
      </c>
      <c r="P16" s="15" t="s">
        <v>0</v>
      </c>
      <c r="R16" s="15" t="s">
        <v>0</v>
      </c>
      <c r="T16" s="15" t="s">
        <v>0</v>
      </c>
      <c r="V16" s="15" t="s">
        <v>0</v>
      </c>
      <c r="X16" s="15" t="s">
        <v>0</v>
      </c>
      <c r="Z16" s="15" t="s">
        <v>0</v>
      </c>
      <c r="AB16" s="15" t="s">
        <v>0</v>
      </c>
      <c r="AD16" s="15" t="s">
        <v>0</v>
      </c>
      <c r="AF16" s="15" t="s">
        <v>0</v>
      </c>
      <c r="AH16" s="15" t="s">
        <v>0</v>
      </c>
    </row>
    <row r="17" spans="1:34" ht="14.25" x14ac:dyDescent="0.2">
      <c r="A17" s="91" t="s">
        <v>66</v>
      </c>
      <c r="B17" s="118"/>
      <c r="C17" s="124"/>
      <c r="D17" s="97" t="s">
        <v>248</v>
      </c>
      <c r="E17" s="15" t="s">
        <v>0</v>
      </c>
      <c r="G17" s="15" t="s">
        <v>0</v>
      </c>
      <c r="I17" s="15" t="s">
        <v>0</v>
      </c>
      <c r="K17" s="15" t="s">
        <v>0</v>
      </c>
      <c r="M17" s="15" t="s">
        <v>0</v>
      </c>
      <c r="P17" s="15" t="s">
        <v>0</v>
      </c>
      <c r="R17" s="15" t="s">
        <v>0</v>
      </c>
      <c r="T17" s="15" t="s">
        <v>0</v>
      </c>
      <c r="V17" s="15" t="s">
        <v>0</v>
      </c>
      <c r="X17" s="15" t="s">
        <v>0</v>
      </c>
      <c r="Z17" s="15" t="s">
        <v>0</v>
      </c>
      <c r="AB17" s="15" t="s">
        <v>0</v>
      </c>
      <c r="AD17" s="15" t="s">
        <v>0</v>
      </c>
      <c r="AF17" s="15" t="s">
        <v>0</v>
      </c>
      <c r="AH17" s="15" t="s">
        <v>0</v>
      </c>
    </row>
    <row r="18" spans="1:34" ht="14.25" x14ac:dyDescent="0.2">
      <c r="A18" s="91" t="s">
        <v>66</v>
      </c>
      <c r="B18" s="118"/>
      <c r="C18" s="124"/>
      <c r="D18" s="97" t="s">
        <v>118</v>
      </c>
      <c r="E18" s="15" t="s">
        <v>1</v>
      </c>
      <c r="G18" s="15" t="s">
        <v>0</v>
      </c>
      <c r="I18" s="15" t="s">
        <v>0</v>
      </c>
      <c r="K18" s="15" t="s">
        <v>0</v>
      </c>
      <c r="M18" s="15" t="s">
        <v>0</v>
      </c>
      <c r="P18" s="15" t="s">
        <v>0</v>
      </c>
      <c r="R18" s="15" t="s">
        <v>0</v>
      </c>
      <c r="T18" s="15" t="s">
        <v>0</v>
      </c>
      <c r="V18" s="15" t="s">
        <v>0</v>
      </c>
      <c r="X18" s="15" t="s">
        <v>0</v>
      </c>
      <c r="Z18" s="15" t="s">
        <v>0</v>
      </c>
      <c r="AB18" s="15" t="s">
        <v>0</v>
      </c>
      <c r="AD18" s="15" t="s">
        <v>0</v>
      </c>
      <c r="AF18" s="15" t="s">
        <v>0</v>
      </c>
      <c r="AH18" s="15" t="s">
        <v>0</v>
      </c>
    </row>
    <row r="19" spans="1:34" ht="14.25" x14ac:dyDescent="0.2">
      <c r="A19" s="91" t="s">
        <v>66</v>
      </c>
      <c r="B19" s="118"/>
      <c r="C19" s="124"/>
      <c r="D19" s="97" t="s">
        <v>171</v>
      </c>
      <c r="E19" s="15" t="s">
        <v>0</v>
      </c>
      <c r="G19" s="15" t="s">
        <v>0</v>
      </c>
      <c r="I19" s="15" t="s">
        <v>0</v>
      </c>
      <c r="K19" s="15" t="s">
        <v>0</v>
      </c>
      <c r="M19" s="15" t="s">
        <v>0</v>
      </c>
      <c r="P19" s="15" t="s">
        <v>0</v>
      </c>
      <c r="R19" s="15" t="s">
        <v>0</v>
      </c>
      <c r="T19" s="15" t="s">
        <v>0</v>
      </c>
      <c r="V19" s="15" t="s">
        <v>0</v>
      </c>
      <c r="X19" s="15" t="s">
        <v>0</v>
      </c>
      <c r="Z19" s="15" t="s">
        <v>0</v>
      </c>
      <c r="AB19" s="15" t="s">
        <v>0</v>
      </c>
      <c r="AD19" s="15" t="s">
        <v>0</v>
      </c>
      <c r="AF19" s="15" t="s">
        <v>0</v>
      </c>
      <c r="AH19" s="15" t="s">
        <v>0</v>
      </c>
    </row>
    <row r="20" spans="1:34" ht="14.25" x14ac:dyDescent="0.2">
      <c r="A20" s="3" t="s">
        <v>82</v>
      </c>
      <c r="B20" s="15" t="s">
        <v>249</v>
      </c>
      <c r="C20" s="15" t="s">
        <v>249</v>
      </c>
      <c r="D20" s="97" t="s">
        <v>118</v>
      </c>
      <c r="E20" s="15" t="s">
        <v>0</v>
      </c>
      <c r="F20" s="86" t="s">
        <v>250</v>
      </c>
      <c r="G20" s="15" t="s">
        <v>0</v>
      </c>
      <c r="I20" s="15" t="s">
        <v>0</v>
      </c>
      <c r="K20" s="15" t="s">
        <v>0</v>
      </c>
      <c r="M20" s="15" t="s">
        <v>0</v>
      </c>
      <c r="P20" s="15" t="s">
        <v>0</v>
      </c>
      <c r="R20" s="15" t="s">
        <v>0</v>
      </c>
      <c r="T20" s="15" t="s">
        <v>0</v>
      </c>
      <c r="V20" s="15" t="s">
        <v>0</v>
      </c>
      <c r="X20" s="15" t="s">
        <v>0</v>
      </c>
      <c r="Z20" s="15" t="s">
        <v>0</v>
      </c>
      <c r="AB20" s="15" t="s">
        <v>0</v>
      </c>
      <c r="AD20" s="15" t="s">
        <v>0</v>
      </c>
      <c r="AF20" s="15" t="s">
        <v>0</v>
      </c>
      <c r="AH20" s="15" t="s">
        <v>0</v>
      </c>
    </row>
    <row r="21" spans="1:34" ht="14.25" x14ac:dyDescent="0.2">
      <c r="A21" s="3" t="s">
        <v>98</v>
      </c>
      <c r="B21" s="15" t="s">
        <v>251</v>
      </c>
      <c r="C21" s="15" t="s">
        <v>252</v>
      </c>
      <c r="D21" s="97" t="s">
        <v>244</v>
      </c>
      <c r="E21" s="15" t="s">
        <v>1</v>
      </c>
      <c r="G21" s="15" t="s">
        <v>1</v>
      </c>
      <c r="I21" s="15" t="s">
        <v>0</v>
      </c>
      <c r="K21" s="15" t="s">
        <v>0</v>
      </c>
      <c r="M21" s="15" t="s">
        <v>1</v>
      </c>
      <c r="P21" s="15" t="s">
        <v>1</v>
      </c>
      <c r="R21" s="15" t="s">
        <v>0</v>
      </c>
      <c r="T21" s="15" t="s">
        <v>0</v>
      </c>
      <c r="V21" s="15" t="s">
        <v>0</v>
      </c>
      <c r="X21" s="15" t="s">
        <v>0</v>
      </c>
      <c r="Z21" s="15" t="s">
        <v>0</v>
      </c>
      <c r="AB21" s="15" t="s">
        <v>0</v>
      </c>
      <c r="AD21" s="15" t="s">
        <v>0</v>
      </c>
      <c r="AF21" s="15" t="s">
        <v>0</v>
      </c>
      <c r="AH21" s="15" t="s">
        <v>0</v>
      </c>
    </row>
    <row r="22" spans="1:34" ht="14.25" x14ac:dyDescent="0.2">
      <c r="A22" s="3" t="s">
        <v>92</v>
      </c>
      <c r="B22" s="15" t="s">
        <v>253</v>
      </c>
      <c r="C22" s="15" t="s">
        <v>253</v>
      </c>
      <c r="D22" s="97" t="s">
        <v>244</v>
      </c>
      <c r="E22" s="15" t="s">
        <v>1</v>
      </c>
      <c r="G22" s="15" t="s">
        <v>1</v>
      </c>
      <c r="I22" s="15" t="s">
        <v>0</v>
      </c>
      <c r="K22" s="15" t="s">
        <v>0</v>
      </c>
      <c r="M22" s="15" t="s">
        <v>1</v>
      </c>
      <c r="P22" s="15" t="s">
        <v>1</v>
      </c>
      <c r="R22" s="15" t="s">
        <v>0</v>
      </c>
      <c r="T22" s="15" t="s">
        <v>0</v>
      </c>
      <c r="V22" s="15" t="s">
        <v>0</v>
      </c>
      <c r="X22" s="15" t="s">
        <v>0</v>
      </c>
      <c r="Z22" s="15" t="s">
        <v>0</v>
      </c>
      <c r="AB22" s="15" t="s">
        <v>0</v>
      </c>
      <c r="AD22" s="15" t="s">
        <v>0</v>
      </c>
      <c r="AF22" s="15" t="s">
        <v>0</v>
      </c>
      <c r="AH22" s="15" t="s">
        <v>0</v>
      </c>
    </row>
    <row r="23" spans="1:34" ht="14.25" x14ac:dyDescent="0.2">
      <c r="A23" s="3" t="s">
        <v>63</v>
      </c>
      <c r="B23" s="117" t="s">
        <v>254</v>
      </c>
      <c r="C23" s="117" t="s">
        <v>255</v>
      </c>
      <c r="D23" s="97" t="s">
        <v>116</v>
      </c>
      <c r="E23" s="15" t="s">
        <v>3</v>
      </c>
      <c r="F23" s="116" t="s">
        <v>256</v>
      </c>
      <c r="G23" s="15" t="s">
        <v>3</v>
      </c>
      <c r="H23" s="116"/>
      <c r="I23" s="15" t="s">
        <v>3</v>
      </c>
      <c r="K23" s="15" t="s">
        <v>3</v>
      </c>
      <c r="M23" s="15" t="s">
        <v>3</v>
      </c>
      <c r="P23" s="15" t="s">
        <v>3</v>
      </c>
      <c r="R23" s="15" t="s">
        <v>3</v>
      </c>
      <c r="T23" s="15" t="s">
        <v>3</v>
      </c>
      <c r="V23" s="15" t="s">
        <v>3</v>
      </c>
      <c r="X23" s="15" t="s">
        <v>3</v>
      </c>
      <c r="Z23" s="15" t="s">
        <v>3</v>
      </c>
      <c r="AB23" s="15" t="s">
        <v>3</v>
      </c>
      <c r="AD23" s="15" t="s">
        <v>3</v>
      </c>
      <c r="AF23" s="15" t="s">
        <v>3</v>
      </c>
      <c r="AH23" s="15" t="s">
        <v>3</v>
      </c>
    </row>
    <row r="24" spans="1:34" ht="14.25" x14ac:dyDescent="0.2">
      <c r="A24" s="3" t="s">
        <v>63</v>
      </c>
      <c r="B24" s="117"/>
      <c r="C24" s="117"/>
      <c r="D24" s="97" t="s">
        <v>248</v>
      </c>
      <c r="E24" s="15" t="s">
        <v>3</v>
      </c>
      <c r="F24" s="116"/>
      <c r="G24" s="15" t="s">
        <v>3</v>
      </c>
      <c r="H24" s="116"/>
      <c r="I24" s="15" t="s">
        <v>3</v>
      </c>
      <c r="K24" s="15" t="s">
        <v>3</v>
      </c>
      <c r="M24" s="15" t="s">
        <v>3</v>
      </c>
      <c r="P24" s="15" t="s">
        <v>3</v>
      </c>
      <c r="R24" s="15" t="s">
        <v>3</v>
      </c>
      <c r="T24" s="15" t="s">
        <v>3</v>
      </c>
      <c r="V24" s="15" t="s">
        <v>3</v>
      </c>
      <c r="X24" s="15" t="s">
        <v>3</v>
      </c>
      <c r="Z24" s="15" t="s">
        <v>3</v>
      </c>
      <c r="AB24" s="15" t="s">
        <v>3</v>
      </c>
      <c r="AD24" s="15" t="s">
        <v>3</v>
      </c>
      <c r="AF24" s="15" t="s">
        <v>3</v>
      </c>
      <c r="AH24" s="15" t="s">
        <v>3</v>
      </c>
    </row>
    <row r="25" spans="1:34" ht="14.25" x14ac:dyDescent="0.2">
      <c r="A25" s="3" t="s">
        <v>160</v>
      </c>
      <c r="B25" s="117" t="s">
        <v>257</v>
      </c>
      <c r="C25" s="117" t="s">
        <v>249</v>
      </c>
      <c r="D25" s="97" t="s">
        <v>118</v>
      </c>
      <c r="E25" s="15" t="s">
        <v>0</v>
      </c>
      <c r="H25" s="86"/>
    </row>
    <row r="26" spans="1:34" ht="14.25" x14ac:dyDescent="0.2">
      <c r="A26" s="3" t="s">
        <v>160</v>
      </c>
      <c r="B26" s="117"/>
      <c r="C26" s="117"/>
      <c r="D26" s="97" t="s">
        <v>119</v>
      </c>
      <c r="E26" s="15" t="s">
        <v>0</v>
      </c>
      <c r="H26" s="86"/>
    </row>
    <row r="27" spans="1:34" ht="14.45" customHeight="1" x14ac:dyDescent="0.2">
      <c r="A27" s="3" t="s">
        <v>160</v>
      </c>
      <c r="B27" s="117"/>
      <c r="C27" s="117"/>
      <c r="D27" s="97" t="s">
        <v>248</v>
      </c>
      <c r="E27" s="15" t="s">
        <v>0</v>
      </c>
      <c r="G27" s="15" t="s">
        <v>0</v>
      </c>
      <c r="I27" s="15" t="s">
        <v>0</v>
      </c>
      <c r="K27" s="15" t="s">
        <v>0</v>
      </c>
      <c r="M27" s="15" t="s">
        <v>0</v>
      </c>
      <c r="P27" s="15" t="s">
        <v>0</v>
      </c>
      <c r="R27" s="15" t="s">
        <v>0</v>
      </c>
      <c r="T27" s="15" t="s">
        <v>0</v>
      </c>
      <c r="V27" s="15" t="s">
        <v>0</v>
      </c>
      <c r="X27" s="15" t="s">
        <v>0</v>
      </c>
      <c r="Z27" s="15" t="s">
        <v>0</v>
      </c>
      <c r="AB27" s="15" t="s">
        <v>0</v>
      </c>
      <c r="AD27" s="15" t="s">
        <v>0</v>
      </c>
      <c r="AF27" s="15" t="s">
        <v>0</v>
      </c>
      <c r="AH27" s="15" t="s">
        <v>0</v>
      </c>
    </row>
    <row r="28" spans="1:34" ht="14.25" x14ac:dyDescent="0.2">
      <c r="A28" s="3" t="s">
        <v>62</v>
      </c>
      <c r="B28" s="117" t="s">
        <v>258</v>
      </c>
      <c r="C28" s="117" t="s">
        <v>258</v>
      </c>
      <c r="D28" s="97" t="s">
        <v>259</v>
      </c>
      <c r="E28" s="15" t="s">
        <v>3</v>
      </c>
      <c r="F28" s="116" t="s">
        <v>260</v>
      </c>
      <c r="G28" s="15" t="s">
        <v>3</v>
      </c>
      <c r="H28" s="116"/>
      <c r="I28" s="15" t="s">
        <v>3</v>
      </c>
      <c r="K28" s="15" t="s">
        <v>3</v>
      </c>
      <c r="M28" s="15" t="s">
        <v>3</v>
      </c>
      <c r="P28" s="15" t="s">
        <v>3</v>
      </c>
      <c r="R28" s="15" t="s">
        <v>3</v>
      </c>
      <c r="T28" s="15" t="s">
        <v>3</v>
      </c>
      <c r="V28" s="15" t="s">
        <v>3</v>
      </c>
      <c r="X28" s="15" t="s">
        <v>3</v>
      </c>
      <c r="Z28" s="15" t="s">
        <v>3</v>
      </c>
      <c r="AB28" s="15" t="s">
        <v>3</v>
      </c>
      <c r="AD28" s="15" t="s">
        <v>3</v>
      </c>
      <c r="AF28" s="15" t="s">
        <v>3</v>
      </c>
      <c r="AH28" s="15" t="s">
        <v>3</v>
      </c>
    </row>
    <row r="29" spans="1:34" ht="14.25" x14ac:dyDescent="0.2">
      <c r="A29" s="3" t="s">
        <v>62</v>
      </c>
      <c r="B29" s="117"/>
      <c r="C29" s="117"/>
      <c r="D29" s="97" t="s">
        <v>248</v>
      </c>
      <c r="E29" s="15" t="s">
        <v>3</v>
      </c>
      <c r="F29" s="116"/>
      <c r="G29" s="15" t="s">
        <v>3</v>
      </c>
      <c r="H29" s="116"/>
      <c r="I29" s="15" t="s">
        <v>3</v>
      </c>
      <c r="K29" s="15" t="s">
        <v>3</v>
      </c>
      <c r="M29" s="15" t="s">
        <v>3</v>
      </c>
      <c r="P29" s="15" t="s">
        <v>3</v>
      </c>
      <c r="R29" s="15" t="s">
        <v>3</v>
      </c>
      <c r="T29" s="15" t="s">
        <v>3</v>
      </c>
      <c r="V29" s="15" t="s">
        <v>3</v>
      </c>
      <c r="X29" s="15" t="s">
        <v>3</v>
      </c>
      <c r="Z29" s="15" t="s">
        <v>3</v>
      </c>
      <c r="AB29" s="15" t="s">
        <v>3</v>
      </c>
      <c r="AD29" s="15" t="s">
        <v>3</v>
      </c>
      <c r="AF29" s="15" t="s">
        <v>3</v>
      </c>
      <c r="AH29" s="15" t="s">
        <v>3</v>
      </c>
    </row>
    <row r="30" spans="1:34" ht="142.5" x14ac:dyDescent="0.2">
      <c r="A30" s="91" t="s">
        <v>90</v>
      </c>
      <c r="B30" s="85" t="s">
        <v>242</v>
      </c>
      <c r="C30" s="85" t="s">
        <v>253</v>
      </c>
      <c r="D30" s="97" t="s">
        <v>244</v>
      </c>
      <c r="E30" s="15" t="s">
        <v>1</v>
      </c>
      <c r="F30" s="111" t="s">
        <v>261</v>
      </c>
      <c r="G30" s="15" t="s">
        <v>1</v>
      </c>
      <c r="I30" s="15" t="s">
        <v>0</v>
      </c>
      <c r="K30" s="15" t="s">
        <v>0</v>
      </c>
      <c r="M30" s="15" t="s">
        <v>1</v>
      </c>
      <c r="P30" s="15" t="s">
        <v>1</v>
      </c>
      <c r="R30" s="15" t="s">
        <v>0</v>
      </c>
      <c r="T30" s="15" t="s">
        <v>0</v>
      </c>
      <c r="V30" s="15" t="s">
        <v>0</v>
      </c>
      <c r="X30" s="15" t="s">
        <v>0</v>
      </c>
      <c r="Z30" s="15" t="s">
        <v>0</v>
      </c>
      <c r="AB30" s="15" t="s">
        <v>0</v>
      </c>
      <c r="AD30" s="15" t="s">
        <v>0</v>
      </c>
      <c r="AF30" s="15" t="s">
        <v>0</v>
      </c>
      <c r="AH30" s="15" t="s">
        <v>0</v>
      </c>
    </row>
    <row r="31" spans="1:34" ht="14.25" x14ac:dyDescent="0.2">
      <c r="A31" s="3" t="s">
        <v>89</v>
      </c>
      <c r="B31" s="15" t="s">
        <v>262</v>
      </c>
      <c r="C31" s="15" t="s">
        <v>263</v>
      </c>
      <c r="D31" s="97" t="s">
        <v>244</v>
      </c>
      <c r="E31" s="15" t="s">
        <v>1</v>
      </c>
      <c r="G31" s="15" t="s">
        <v>1</v>
      </c>
      <c r="I31" s="15" t="s">
        <v>0</v>
      </c>
      <c r="K31" s="15" t="s">
        <v>0</v>
      </c>
      <c r="M31" s="15" t="s">
        <v>1</v>
      </c>
      <c r="P31" s="15" t="s">
        <v>1</v>
      </c>
      <c r="R31" s="15" t="s">
        <v>0</v>
      </c>
      <c r="T31" s="15" t="s">
        <v>0</v>
      </c>
      <c r="V31" s="15" t="s">
        <v>0</v>
      </c>
      <c r="X31" s="15" t="s">
        <v>0</v>
      </c>
      <c r="Z31" s="15" t="s">
        <v>0</v>
      </c>
      <c r="AB31" s="15" t="s">
        <v>0</v>
      </c>
      <c r="AD31" s="15" t="s">
        <v>0</v>
      </c>
      <c r="AF31" s="15" t="s">
        <v>0</v>
      </c>
      <c r="AH31" s="15" t="s">
        <v>0</v>
      </c>
    </row>
    <row r="32" spans="1:34" ht="14.25" x14ac:dyDescent="0.2">
      <c r="A32" s="91" t="s">
        <v>12</v>
      </c>
      <c r="B32" s="118" t="s">
        <v>264</v>
      </c>
      <c r="C32" s="118" t="s">
        <v>265</v>
      </c>
      <c r="D32" s="97" t="s">
        <v>113</v>
      </c>
      <c r="E32" s="15" t="s">
        <v>1</v>
      </c>
      <c r="G32" s="15" t="s">
        <v>1</v>
      </c>
      <c r="I32" s="15" t="s">
        <v>0</v>
      </c>
      <c r="K32" s="15" t="s">
        <v>0</v>
      </c>
      <c r="M32" s="15" t="s">
        <v>0</v>
      </c>
      <c r="P32" s="15" t="s">
        <v>0</v>
      </c>
      <c r="R32" s="15" t="s">
        <v>0</v>
      </c>
      <c r="T32" s="15" t="s">
        <v>0</v>
      </c>
      <c r="V32" s="15" t="s">
        <v>0</v>
      </c>
      <c r="X32" s="15" t="s">
        <v>0</v>
      </c>
      <c r="Z32" s="15" t="s">
        <v>0</v>
      </c>
      <c r="AB32" s="15" t="s">
        <v>0</v>
      </c>
      <c r="AD32" s="15" t="s">
        <v>0</v>
      </c>
      <c r="AF32" s="15" t="s">
        <v>0</v>
      </c>
      <c r="AH32" s="15" t="s">
        <v>0</v>
      </c>
    </row>
    <row r="33" spans="1:34" ht="14.25" x14ac:dyDescent="0.2">
      <c r="A33" s="91" t="s">
        <v>64</v>
      </c>
      <c r="B33" s="118"/>
      <c r="C33" s="118"/>
      <c r="D33" s="97" t="s">
        <v>116</v>
      </c>
      <c r="E33" s="15" t="s">
        <v>0</v>
      </c>
      <c r="G33" s="15" t="s">
        <v>0</v>
      </c>
      <c r="I33" s="15" t="s">
        <v>0</v>
      </c>
      <c r="K33" s="15" t="s">
        <v>0</v>
      </c>
      <c r="M33" s="15" t="s">
        <v>0</v>
      </c>
      <c r="P33" s="15" t="s">
        <v>0</v>
      </c>
      <c r="R33" s="15" t="s">
        <v>0</v>
      </c>
      <c r="T33" s="15" t="s">
        <v>0</v>
      </c>
      <c r="V33" s="15" t="s">
        <v>0</v>
      </c>
      <c r="X33" s="15" t="s">
        <v>0</v>
      </c>
      <c r="Z33" s="15" t="s">
        <v>0</v>
      </c>
      <c r="AB33" s="15" t="s">
        <v>0</v>
      </c>
      <c r="AD33" s="15" t="s">
        <v>0</v>
      </c>
      <c r="AF33" s="15" t="s">
        <v>0</v>
      </c>
      <c r="AH33" s="15" t="s">
        <v>0</v>
      </c>
    </row>
    <row r="34" spans="1:34" ht="28.5" x14ac:dyDescent="0.2">
      <c r="A34" s="91" t="s">
        <v>64</v>
      </c>
      <c r="B34" s="118"/>
      <c r="C34" s="118"/>
      <c r="D34" s="97" t="s">
        <v>118</v>
      </c>
      <c r="E34" s="15" t="s">
        <v>0</v>
      </c>
      <c r="F34" s="86" t="s">
        <v>266</v>
      </c>
      <c r="G34" s="15" t="s">
        <v>0</v>
      </c>
      <c r="I34" s="15" t="s">
        <v>0</v>
      </c>
      <c r="K34" s="15" t="s">
        <v>0</v>
      </c>
      <c r="M34" s="15" t="s">
        <v>0</v>
      </c>
      <c r="P34" s="15" t="s">
        <v>0</v>
      </c>
      <c r="R34" s="15" t="s">
        <v>0</v>
      </c>
      <c r="T34" s="15" t="s">
        <v>0</v>
      </c>
      <c r="V34" s="15" t="s">
        <v>0</v>
      </c>
      <c r="X34" s="15" t="s">
        <v>0</v>
      </c>
      <c r="Z34" s="15" t="s">
        <v>0</v>
      </c>
      <c r="AB34" s="15" t="s">
        <v>0</v>
      </c>
      <c r="AD34" s="15" t="s">
        <v>0</v>
      </c>
      <c r="AF34" s="15" t="s">
        <v>0</v>
      </c>
      <c r="AH34" s="15" t="s">
        <v>0</v>
      </c>
    </row>
    <row r="35" spans="1:34" ht="14.25" x14ac:dyDescent="0.2">
      <c r="A35" s="91" t="s">
        <v>64</v>
      </c>
      <c r="B35" s="118"/>
      <c r="C35" s="118"/>
      <c r="D35" s="97" t="s">
        <v>244</v>
      </c>
      <c r="E35" s="15" t="s">
        <v>1</v>
      </c>
      <c r="G35" s="15" t="s">
        <v>1</v>
      </c>
      <c r="I35" s="15" t="s">
        <v>0</v>
      </c>
      <c r="K35" s="15" t="s">
        <v>0</v>
      </c>
      <c r="M35" s="15" t="s">
        <v>1</v>
      </c>
      <c r="P35" s="15" t="s">
        <v>1</v>
      </c>
      <c r="R35" s="15" t="s">
        <v>0</v>
      </c>
      <c r="T35" s="15" t="s">
        <v>0</v>
      </c>
      <c r="V35" s="15" t="s">
        <v>0</v>
      </c>
      <c r="X35" s="15" t="s">
        <v>0</v>
      </c>
      <c r="Z35" s="15" t="s">
        <v>0</v>
      </c>
      <c r="AB35" s="15" t="s">
        <v>0</v>
      </c>
      <c r="AD35" s="15" t="s">
        <v>0</v>
      </c>
      <c r="AF35" s="15" t="s">
        <v>0</v>
      </c>
      <c r="AH35" s="15" t="s">
        <v>0</v>
      </c>
    </row>
    <row r="36" spans="1:34" ht="14.25" x14ac:dyDescent="0.2">
      <c r="A36" s="91" t="s">
        <v>64</v>
      </c>
      <c r="B36" s="118"/>
      <c r="C36" s="118"/>
      <c r="D36" s="97" t="s">
        <v>171</v>
      </c>
      <c r="E36" s="15" t="s">
        <v>1</v>
      </c>
      <c r="G36" s="15" t="s">
        <v>0</v>
      </c>
      <c r="I36" s="15" t="s">
        <v>0</v>
      </c>
      <c r="K36" s="15" t="s">
        <v>0</v>
      </c>
      <c r="M36" s="15" t="s">
        <v>0</v>
      </c>
      <c r="P36" s="15" t="s">
        <v>0</v>
      </c>
      <c r="R36" s="15" t="s">
        <v>0</v>
      </c>
      <c r="T36" s="15" t="s">
        <v>0</v>
      </c>
      <c r="V36" s="15" t="s">
        <v>0</v>
      </c>
      <c r="X36" s="15" t="s">
        <v>0</v>
      </c>
      <c r="Z36" s="15" t="s">
        <v>0</v>
      </c>
      <c r="AB36" s="15" t="s">
        <v>0</v>
      </c>
      <c r="AD36" s="15" t="s">
        <v>0</v>
      </c>
      <c r="AF36" s="15" t="s">
        <v>0</v>
      </c>
      <c r="AH36" s="15" t="s">
        <v>0</v>
      </c>
    </row>
    <row r="37" spans="1:34" ht="65.45" customHeight="1" x14ac:dyDescent="0.2">
      <c r="A37" s="3" t="s">
        <v>59</v>
      </c>
      <c r="B37" s="15" t="s">
        <v>267</v>
      </c>
      <c r="C37" s="15" t="s">
        <v>258</v>
      </c>
      <c r="D37" s="97" t="s">
        <v>259</v>
      </c>
      <c r="E37" s="15" t="s">
        <v>3</v>
      </c>
      <c r="F37" s="86" t="s">
        <v>268</v>
      </c>
      <c r="G37" s="15" t="s">
        <v>3</v>
      </c>
      <c r="I37" s="15" t="s">
        <v>3</v>
      </c>
      <c r="K37" s="15" t="s">
        <v>3</v>
      </c>
      <c r="M37" s="15" t="s">
        <v>3</v>
      </c>
      <c r="P37" s="15" t="s">
        <v>3</v>
      </c>
      <c r="R37" s="15" t="s">
        <v>3</v>
      </c>
      <c r="T37" s="15" t="s">
        <v>3</v>
      </c>
      <c r="V37" s="15" t="s">
        <v>3</v>
      </c>
      <c r="X37" s="15" t="s">
        <v>3</v>
      </c>
      <c r="Z37" s="15" t="s">
        <v>3</v>
      </c>
      <c r="AB37" s="15" t="s">
        <v>3</v>
      </c>
      <c r="AD37" s="15" t="s">
        <v>3</v>
      </c>
      <c r="AF37" s="15" t="s">
        <v>3</v>
      </c>
      <c r="AH37" s="15" t="s">
        <v>3</v>
      </c>
    </row>
    <row r="38" spans="1:34" ht="14.25" x14ac:dyDescent="0.2">
      <c r="A38" s="3" t="s">
        <v>70</v>
      </c>
      <c r="B38" s="15" t="s">
        <v>269</v>
      </c>
      <c r="C38" s="15" t="s">
        <v>255</v>
      </c>
      <c r="D38" s="97" t="s">
        <v>116</v>
      </c>
      <c r="E38" s="15" t="s">
        <v>0</v>
      </c>
      <c r="G38" s="15" t="s">
        <v>0</v>
      </c>
      <c r="I38" s="15" t="s">
        <v>0</v>
      </c>
      <c r="K38" s="15" t="s">
        <v>0</v>
      </c>
      <c r="M38" s="15" t="s">
        <v>0</v>
      </c>
      <c r="P38" s="15" t="s">
        <v>0</v>
      </c>
      <c r="R38" s="15" t="s">
        <v>0</v>
      </c>
      <c r="T38" s="15" t="s">
        <v>0</v>
      </c>
      <c r="V38" s="15" t="s">
        <v>0</v>
      </c>
      <c r="X38" s="15" t="s">
        <v>0</v>
      </c>
      <c r="Z38" s="15" t="s">
        <v>0</v>
      </c>
      <c r="AB38" s="15" t="s">
        <v>0</v>
      </c>
      <c r="AD38" s="15" t="s">
        <v>0</v>
      </c>
      <c r="AF38" s="15" t="s">
        <v>0</v>
      </c>
      <c r="AH38" s="15" t="s">
        <v>0</v>
      </c>
    </row>
    <row r="39" spans="1:34" ht="14.25" x14ac:dyDescent="0.2">
      <c r="A39" s="3" t="s">
        <v>81</v>
      </c>
      <c r="B39" s="15" t="s">
        <v>258</v>
      </c>
      <c r="C39" s="15" t="s">
        <v>249</v>
      </c>
      <c r="D39" s="97" t="s">
        <v>118</v>
      </c>
      <c r="E39" s="15" t="s">
        <v>0</v>
      </c>
      <c r="G39" s="15" t="s">
        <v>0</v>
      </c>
      <c r="I39" s="15" t="s">
        <v>0</v>
      </c>
      <c r="K39" s="15" t="s">
        <v>0</v>
      </c>
      <c r="M39" s="15" t="s">
        <v>0</v>
      </c>
      <c r="P39" s="15" t="s">
        <v>0</v>
      </c>
      <c r="R39" s="15" t="s">
        <v>0</v>
      </c>
      <c r="T39" s="15" t="s">
        <v>0</v>
      </c>
      <c r="V39" s="15" t="s">
        <v>0</v>
      </c>
      <c r="X39" s="15" t="s">
        <v>0</v>
      </c>
      <c r="Z39" s="15" t="s">
        <v>0</v>
      </c>
      <c r="AB39" s="15" t="s">
        <v>0</v>
      </c>
      <c r="AD39" s="15" t="s">
        <v>0</v>
      </c>
      <c r="AF39" s="15" t="s">
        <v>0</v>
      </c>
      <c r="AH39" s="15" t="s">
        <v>0</v>
      </c>
    </row>
    <row r="40" spans="1:34" ht="39" customHeight="1" x14ac:dyDescent="0.2">
      <c r="A40" s="91" t="s">
        <v>58</v>
      </c>
      <c r="B40" s="118" t="s">
        <v>262</v>
      </c>
      <c r="C40" s="118" t="s">
        <v>258</v>
      </c>
      <c r="D40" s="97" t="s">
        <v>259</v>
      </c>
      <c r="E40" s="15" t="s">
        <v>1</v>
      </c>
      <c r="F40" s="86" t="s">
        <v>270</v>
      </c>
      <c r="G40" s="15" t="s">
        <v>1</v>
      </c>
      <c r="I40" s="15" t="s">
        <v>0</v>
      </c>
      <c r="K40" s="15" t="s">
        <v>0</v>
      </c>
      <c r="M40" s="15" t="s">
        <v>0</v>
      </c>
      <c r="P40" s="15" t="s">
        <v>0</v>
      </c>
      <c r="R40" s="15" t="s">
        <v>0</v>
      </c>
      <c r="T40" s="15" t="s">
        <v>0</v>
      </c>
      <c r="V40" s="15" t="s">
        <v>0</v>
      </c>
      <c r="X40" s="15" t="s">
        <v>0</v>
      </c>
      <c r="Z40" s="15" t="s">
        <v>0</v>
      </c>
      <c r="AB40" s="15" t="s">
        <v>0</v>
      </c>
      <c r="AD40" s="15" t="s">
        <v>0</v>
      </c>
      <c r="AF40" s="15" t="s">
        <v>0</v>
      </c>
      <c r="AH40" s="15" t="s">
        <v>0</v>
      </c>
    </row>
    <row r="41" spans="1:34" ht="14.25" x14ac:dyDescent="0.2">
      <c r="A41" s="91" t="s">
        <v>58</v>
      </c>
      <c r="B41" s="118"/>
      <c r="C41" s="118"/>
      <c r="D41" s="97" t="s">
        <v>248</v>
      </c>
      <c r="E41" s="15" t="s">
        <v>0</v>
      </c>
      <c r="G41" s="15" t="s">
        <v>0</v>
      </c>
      <c r="I41" s="15" t="s">
        <v>0</v>
      </c>
      <c r="K41" s="15" t="s">
        <v>0</v>
      </c>
      <c r="M41" s="15" t="s">
        <v>0</v>
      </c>
      <c r="P41" s="15" t="s">
        <v>0</v>
      </c>
      <c r="R41" s="15" t="s">
        <v>0</v>
      </c>
      <c r="T41" s="15" t="s">
        <v>0</v>
      </c>
      <c r="V41" s="15" t="s">
        <v>0</v>
      </c>
      <c r="X41" s="15" t="s">
        <v>0</v>
      </c>
      <c r="Z41" s="15" t="s">
        <v>0</v>
      </c>
      <c r="AB41" s="15" t="s">
        <v>0</v>
      </c>
      <c r="AD41" s="15" t="s">
        <v>0</v>
      </c>
      <c r="AF41" s="15" t="s">
        <v>0</v>
      </c>
      <c r="AH41" s="15" t="s">
        <v>0</v>
      </c>
    </row>
    <row r="42" spans="1:34" ht="14.25" x14ac:dyDescent="0.2">
      <c r="A42" s="3" t="s">
        <v>61</v>
      </c>
      <c r="B42" s="117" t="s">
        <v>271</v>
      </c>
      <c r="C42" s="117" t="s">
        <v>258</v>
      </c>
      <c r="D42" s="97" t="s">
        <v>259</v>
      </c>
      <c r="E42" s="15" t="s">
        <v>1</v>
      </c>
      <c r="G42" s="15" t="s">
        <v>1</v>
      </c>
      <c r="I42" s="15" t="s">
        <v>0</v>
      </c>
      <c r="K42" s="15" t="s">
        <v>0</v>
      </c>
      <c r="M42" s="15" t="s">
        <v>0</v>
      </c>
      <c r="P42" s="15" t="s">
        <v>0</v>
      </c>
      <c r="R42" s="15" t="s">
        <v>0</v>
      </c>
      <c r="T42" s="15" t="s">
        <v>0</v>
      </c>
      <c r="V42" s="15" t="s">
        <v>0</v>
      </c>
      <c r="X42" s="15" t="s">
        <v>0</v>
      </c>
      <c r="Z42" s="15" t="s">
        <v>0</v>
      </c>
      <c r="AB42" s="15" t="s">
        <v>0</v>
      </c>
      <c r="AD42" s="15" t="s">
        <v>0</v>
      </c>
      <c r="AF42" s="15" t="s">
        <v>0</v>
      </c>
      <c r="AH42" s="15" t="s">
        <v>0</v>
      </c>
    </row>
    <row r="43" spans="1:34" ht="14.25" x14ac:dyDescent="0.2">
      <c r="A43" s="3" t="s">
        <v>61</v>
      </c>
      <c r="B43" s="117"/>
      <c r="C43" s="117"/>
      <c r="D43" s="97" t="s">
        <v>248</v>
      </c>
      <c r="E43" s="15" t="s">
        <v>0</v>
      </c>
      <c r="G43" s="15" t="s">
        <v>0</v>
      </c>
      <c r="I43" s="15" t="s">
        <v>0</v>
      </c>
      <c r="K43" s="15" t="s">
        <v>0</v>
      </c>
      <c r="M43" s="15" t="s">
        <v>0</v>
      </c>
      <c r="P43" s="15" t="s">
        <v>0</v>
      </c>
      <c r="R43" s="15" t="s">
        <v>0</v>
      </c>
      <c r="T43" s="15" t="s">
        <v>0</v>
      </c>
      <c r="V43" s="15" t="s">
        <v>0</v>
      </c>
      <c r="X43" s="15" t="s">
        <v>0</v>
      </c>
      <c r="Z43" s="15" t="s">
        <v>0</v>
      </c>
      <c r="AB43" s="15" t="s">
        <v>0</v>
      </c>
      <c r="AD43" s="15" t="s">
        <v>0</v>
      </c>
      <c r="AF43" s="15" t="s">
        <v>0</v>
      </c>
      <c r="AH43" s="15" t="s">
        <v>0</v>
      </c>
    </row>
    <row r="44" spans="1:34" ht="14.25" x14ac:dyDescent="0.2">
      <c r="A44" s="3" t="s">
        <v>101</v>
      </c>
      <c r="B44" s="15" t="s">
        <v>272</v>
      </c>
      <c r="C44" s="15" t="s">
        <v>272</v>
      </c>
      <c r="D44" s="97" t="s">
        <v>244</v>
      </c>
      <c r="E44" s="15" t="s">
        <v>0</v>
      </c>
      <c r="G44" s="15" t="s">
        <v>0</v>
      </c>
      <c r="I44" s="15" t="s">
        <v>0</v>
      </c>
      <c r="K44" s="15" t="s">
        <v>0</v>
      </c>
      <c r="M44" s="15" t="s">
        <v>0</v>
      </c>
      <c r="P44" s="15" t="s">
        <v>0</v>
      </c>
      <c r="R44" s="15" t="s">
        <v>0</v>
      </c>
      <c r="T44" s="15" t="s">
        <v>0</v>
      </c>
      <c r="V44" s="15" t="s">
        <v>0</v>
      </c>
      <c r="X44" s="15" t="s">
        <v>0</v>
      </c>
      <c r="Z44" s="15" t="s">
        <v>0</v>
      </c>
      <c r="AB44" s="15" t="s">
        <v>0</v>
      </c>
      <c r="AD44" s="15" t="s">
        <v>0</v>
      </c>
      <c r="AF44" s="15" t="s">
        <v>0</v>
      </c>
      <c r="AH44" s="15" t="s">
        <v>0</v>
      </c>
    </row>
    <row r="45" spans="1:34" ht="14.25" x14ac:dyDescent="0.2">
      <c r="A45" s="91" t="s">
        <v>55</v>
      </c>
      <c r="B45" s="118" t="s">
        <v>273</v>
      </c>
      <c r="C45" s="85" t="s">
        <v>274</v>
      </c>
      <c r="D45" s="97" t="s">
        <v>275</v>
      </c>
      <c r="E45" s="15" t="s">
        <v>2</v>
      </c>
      <c r="G45" s="15" t="s">
        <v>1</v>
      </c>
      <c r="I45" s="15" t="s">
        <v>0</v>
      </c>
      <c r="K45" s="15" t="s">
        <v>0</v>
      </c>
      <c r="M45" s="15" t="s">
        <v>0</v>
      </c>
      <c r="P45" s="15" t="s">
        <v>0</v>
      </c>
      <c r="R45" s="15" t="s">
        <v>0</v>
      </c>
      <c r="T45" s="15" t="s">
        <v>0</v>
      </c>
      <c r="V45" s="15" t="s">
        <v>0</v>
      </c>
      <c r="X45" s="15" t="s">
        <v>0</v>
      </c>
      <c r="Z45" s="15" t="s">
        <v>0</v>
      </c>
      <c r="AB45" s="15" t="s">
        <v>0</v>
      </c>
      <c r="AD45" s="15" t="s">
        <v>0</v>
      </c>
      <c r="AF45" s="15" t="s">
        <v>0</v>
      </c>
      <c r="AH45" s="15" t="s">
        <v>0</v>
      </c>
    </row>
    <row r="46" spans="1:34" ht="14.25" x14ac:dyDescent="0.2">
      <c r="A46" s="91" t="s">
        <v>55</v>
      </c>
      <c r="B46" s="118"/>
      <c r="C46" s="85" t="s">
        <v>276</v>
      </c>
      <c r="D46" s="97" t="s">
        <v>118</v>
      </c>
      <c r="E46" s="15" t="s">
        <v>0</v>
      </c>
      <c r="F46" s="86" t="s">
        <v>277</v>
      </c>
      <c r="G46" s="15" t="s">
        <v>0</v>
      </c>
      <c r="I46" s="15" t="s">
        <v>0</v>
      </c>
      <c r="K46" s="15" t="s">
        <v>0</v>
      </c>
      <c r="M46" s="15" t="s">
        <v>0</v>
      </c>
      <c r="P46" s="15" t="s">
        <v>0</v>
      </c>
      <c r="R46" s="15" t="s">
        <v>0</v>
      </c>
      <c r="T46" s="15" t="s">
        <v>0</v>
      </c>
      <c r="V46" s="15" t="s">
        <v>0</v>
      </c>
      <c r="X46" s="15" t="s">
        <v>0</v>
      </c>
      <c r="Z46" s="15" t="s">
        <v>0</v>
      </c>
      <c r="AB46" s="15" t="s">
        <v>0</v>
      </c>
      <c r="AD46" s="15" t="s">
        <v>0</v>
      </c>
      <c r="AF46" s="15" t="s">
        <v>0</v>
      </c>
      <c r="AH46" s="15" t="s">
        <v>0</v>
      </c>
    </row>
    <row r="47" spans="1:34" ht="14.25" x14ac:dyDescent="0.2">
      <c r="A47" s="91" t="s">
        <v>55</v>
      </c>
      <c r="B47" s="118"/>
      <c r="C47" s="85" t="s">
        <v>278</v>
      </c>
      <c r="D47" s="97" t="s">
        <v>119</v>
      </c>
      <c r="E47" s="15" t="s">
        <v>2</v>
      </c>
      <c r="G47" s="15" t="s">
        <v>2</v>
      </c>
      <c r="I47" s="15" t="s">
        <v>0</v>
      </c>
      <c r="K47" s="15" t="s">
        <v>0</v>
      </c>
      <c r="M47" s="15" t="s">
        <v>0</v>
      </c>
      <c r="P47" s="15" t="s">
        <v>0</v>
      </c>
      <c r="R47" s="15" t="s">
        <v>0</v>
      </c>
      <c r="T47" s="15" t="s">
        <v>0</v>
      </c>
      <c r="V47" s="15" t="s">
        <v>0</v>
      </c>
      <c r="X47" s="15" t="s">
        <v>0</v>
      </c>
      <c r="Z47" s="15" t="s">
        <v>0</v>
      </c>
      <c r="AB47" s="15" t="s">
        <v>0</v>
      </c>
      <c r="AD47" s="15" t="s">
        <v>0</v>
      </c>
      <c r="AF47" s="15" t="s">
        <v>0</v>
      </c>
      <c r="AH47" s="15" t="s">
        <v>0</v>
      </c>
    </row>
    <row r="48" spans="1:34" ht="14.25" x14ac:dyDescent="0.2">
      <c r="A48" s="91" t="s">
        <v>55</v>
      </c>
      <c r="B48" s="118"/>
      <c r="C48" s="85" t="s">
        <v>252</v>
      </c>
      <c r="D48" s="115" t="s">
        <v>244</v>
      </c>
      <c r="E48" s="15" t="s">
        <v>1</v>
      </c>
      <c r="G48" s="15" t="s">
        <v>1</v>
      </c>
      <c r="I48" s="15" t="s">
        <v>0</v>
      </c>
      <c r="K48" s="15" t="s">
        <v>0</v>
      </c>
      <c r="M48" s="15" t="s">
        <v>1</v>
      </c>
      <c r="P48" s="15" t="s">
        <v>1</v>
      </c>
      <c r="R48" s="15" t="s">
        <v>0</v>
      </c>
      <c r="T48" s="15" t="s">
        <v>0</v>
      </c>
      <c r="V48" s="15" t="s">
        <v>0</v>
      </c>
      <c r="X48" s="15" t="s">
        <v>0</v>
      </c>
      <c r="Z48" s="15" t="s">
        <v>0</v>
      </c>
      <c r="AB48" s="15" t="s">
        <v>0</v>
      </c>
      <c r="AD48" s="15" t="s">
        <v>0</v>
      </c>
      <c r="AF48" s="15" t="s">
        <v>0</v>
      </c>
      <c r="AH48" s="15" t="s">
        <v>0</v>
      </c>
    </row>
    <row r="49" spans="1:34" ht="14.25" x14ac:dyDescent="0.2">
      <c r="A49" s="98" t="s">
        <v>279</v>
      </c>
      <c r="B49" s="118"/>
      <c r="C49" s="119" t="s">
        <v>272</v>
      </c>
      <c r="D49" s="115"/>
      <c r="R49" s="15" t="s">
        <v>0</v>
      </c>
      <c r="T49" s="15" t="s">
        <v>0</v>
      </c>
      <c r="V49" s="15" t="s">
        <v>0</v>
      </c>
      <c r="X49" s="15" t="s">
        <v>0</v>
      </c>
      <c r="Z49" s="15" t="s">
        <v>0</v>
      </c>
      <c r="AB49" s="15" t="s">
        <v>0</v>
      </c>
      <c r="AD49" s="15" t="s">
        <v>0</v>
      </c>
      <c r="AF49" s="15" t="s">
        <v>0</v>
      </c>
      <c r="AH49" s="15" t="s">
        <v>0</v>
      </c>
    </row>
    <row r="50" spans="1:34" ht="14.25" x14ac:dyDescent="0.2">
      <c r="A50" s="98" t="s">
        <v>280</v>
      </c>
      <c r="B50" s="118"/>
      <c r="C50" s="119"/>
      <c r="D50" s="115"/>
    </row>
    <row r="51" spans="1:34" ht="14.25" x14ac:dyDescent="0.2">
      <c r="A51" s="98" t="s">
        <v>281</v>
      </c>
      <c r="B51" s="118"/>
      <c r="C51" s="119"/>
      <c r="D51" s="115"/>
    </row>
    <row r="52" spans="1:34" ht="14.25" x14ac:dyDescent="0.2">
      <c r="A52" s="91" t="s">
        <v>55</v>
      </c>
      <c r="B52" s="118"/>
      <c r="C52" s="118" t="s">
        <v>282</v>
      </c>
      <c r="D52" s="115" t="s">
        <v>171</v>
      </c>
      <c r="E52" s="15" t="s">
        <v>0</v>
      </c>
      <c r="G52" s="15" t="s">
        <v>0</v>
      </c>
      <c r="I52" s="15" t="s">
        <v>0</v>
      </c>
      <c r="K52" s="15" t="s">
        <v>0</v>
      </c>
      <c r="M52" s="15" t="s">
        <v>0</v>
      </c>
      <c r="P52" s="15" t="s">
        <v>0</v>
      </c>
      <c r="R52" s="15" t="s">
        <v>0</v>
      </c>
      <c r="T52" s="15" t="s">
        <v>0</v>
      </c>
      <c r="V52" s="15" t="s">
        <v>0</v>
      </c>
      <c r="X52" s="15" t="s">
        <v>0</v>
      </c>
      <c r="Z52" s="15" t="s">
        <v>0</v>
      </c>
      <c r="AB52" s="15" t="s">
        <v>0</v>
      </c>
      <c r="AD52" s="15" t="s">
        <v>0</v>
      </c>
      <c r="AF52" s="15" t="s">
        <v>0</v>
      </c>
      <c r="AH52" s="15" t="s">
        <v>0</v>
      </c>
    </row>
    <row r="53" spans="1:34" ht="14.25" x14ac:dyDescent="0.2">
      <c r="A53" s="98" t="s">
        <v>280</v>
      </c>
      <c r="B53" s="118"/>
      <c r="C53" s="118"/>
      <c r="D53" s="115"/>
      <c r="R53" s="15" t="s">
        <v>0</v>
      </c>
      <c r="T53" s="15" t="s">
        <v>0</v>
      </c>
      <c r="V53" s="15" t="s">
        <v>0</v>
      </c>
      <c r="X53" s="15" t="s">
        <v>0</v>
      </c>
      <c r="Z53" s="15" t="s">
        <v>0</v>
      </c>
      <c r="AB53" s="15" t="s">
        <v>0</v>
      </c>
      <c r="AD53" s="15" t="s">
        <v>0</v>
      </c>
      <c r="AF53" s="15" t="s">
        <v>0</v>
      </c>
      <c r="AH53" s="15" t="s">
        <v>0</v>
      </c>
    </row>
    <row r="54" spans="1:34" ht="14.25" x14ac:dyDescent="0.2">
      <c r="A54" s="3" t="s">
        <v>69</v>
      </c>
      <c r="B54" s="117" t="s">
        <v>283</v>
      </c>
      <c r="C54" s="117" t="s">
        <v>255</v>
      </c>
      <c r="D54" s="97" t="s">
        <v>116</v>
      </c>
      <c r="E54" s="15" t="s">
        <v>1</v>
      </c>
      <c r="G54" s="15" t="s">
        <v>0</v>
      </c>
      <c r="I54" s="15" t="s">
        <v>0</v>
      </c>
      <c r="K54" s="15" t="s">
        <v>0</v>
      </c>
      <c r="M54" s="15" t="s">
        <v>0</v>
      </c>
      <c r="P54" s="15" t="s">
        <v>0</v>
      </c>
      <c r="R54" s="15" t="s">
        <v>0</v>
      </c>
      <c r="T54" s="15" t="s">
        <v>0</v>
      </c>
      <c r="V54" s="15" t="s">
        <v>0</v>
      </c>
      <c r="X54" s="15" t="s">
        <v>0</v>
      </c>
      <c r="Z54" s="15" t="s">
        <v>0</v>
      </c>
      <c r="AB54" s="15" t="s">
        <v>0</v>
      </c>
      <c r="AD54" s="15" t="s">
        <v>0</v>
      </c>
      <c r="AF54" s="15" t="s">
        <v>0</v>
      </c>
      <c r="AH54" s="15" t="s">
        <v>0</v>
      </c>
    </row>
    <row r="55" spans="1:34" ht="14.25" x14ac:dyDescent="0.2">
      <c r="A55" s="3" t="s">
        <v>69</v>
      </c>
      <c r="B55" s="117"/>
      <c r="C55" s="117"/>
      <c r="D55" s="97" t="s">
        <v>248</v>
      </c>
      <c r="E55" s="15" t="s">
        <v>0</v>
      </c>
      <c r="G55" s="15" t="s">
        <v>0</v>
      </c>
      <c r="I55" s="15" t="s">
        <v>0</v>
      </c>
      <c r="K55" s="15" t="s">
        <v>0</v>
      </c>
      <c r="M55" s="15" t="s">
        <v>0</v>
      </c>
      <c r="P55" s="15" t="s">
        <v>0</v>
      </c>
      <c r="R55" s="15" t="s">
        <v>0</v>
      </c>
      <c r="T55" s="15" t="s">
        <v>0</v>
      </c>
      <c r="V55" s="15" t="s">
        <v>0</v>
      </c>
      <c r="X55" s="15" t="s">
        <v>0</v>
      </c>
      <c r="Z55" s="15" t="s">
        <v>0</v>
      </c>
      <c r="AB55" s="15" t="s">
        <v>0</v>
      </c>
      <c r="AD55" s="15" t="s">
        <v>0</v>
      </c>
      <c r="AF55" s="15" t="s">
        <v>0</v>
      </c>
      <c r="AH55" s="15" t="s">
        <v>0</v>
      </c>
    </row>
    <row r="56" spans="1:34" ht="14.25" x14ac:dyDescent="0.2">
      <c r="A56" s="3" t="s">
        <v>69</v>
      </c>
      <c r="B56" s="117"/>
      <c r="C56" s="117"/>
      <c r="D56" s="97" t="s">
        <v>171</v>
      </c>
      <c r="E56" s="15" t="s">
        <v>0</v>
      </c>
      <c r="G56" s="15" t="s">
        <v>0</v>
      </c>
      <c r="I56" s="15" t="s">
        <v>0</v>
      </c>
      <c r="K56" s="15" t="s">
        <v>0</v>
      </c>
      <c r="M56" s="15" t="s">
        <v>0</v>
      </c>
      <c r="P56" s="15" t="s">
        <v>0</v>
      </c>
      <c r="R56" s="15" t="s">
        <v>0</v>
      </c>
      <c r="T56" s="15" t="s">
        <v>0</v>
      </c>
      <c r="V56" s="15" t="s">
        <v>0</v>
      </c>
      <c r="X56" s="15" t="s">
        <v>0</v>
      </c>
      <c r="Z56" s="15" t="s">
        <v>0</v>
      </c>
      <c r="AB56" s="15" t="s">
        <v>0</v>
      </c>
      <c r="AD56" s="15" t="s">
        <v>0</v>
      </c>
      <c r="AF56" s="15" t="s">
        <v>0</v>
      </c>
      <c r="AH56" s="15" t="s">
        <v>0</v>
      </c>
    </row>
    <row r="57" spans="1:34" ht="14.25" x14ac:dyDescent="0.2">
      <c r="A57" s="91" t="s">
        <v>68</v>
      </c>
      <c r="B57" s="118" t="s">
        <v>284</v>
      </c>
      <c r="C57" s="124" t="s">
        <v>285</v>
      </c>
      <c r="D57" s="97" t="s">
        <v>116</v>
      </c>
      <c r="E57" s="15" t="s">
        <v>1</v>
      </c>
      <c r="G57" s="15" t="s">
        <v>0</v>
      </c>
      <c r="I57" s="15" t="s">
        <v>0</v>
      </c>
      <c r="K57" s="15" t="s">
        <v>0</v>
      </c>
      <c r="M57" s="15" t="s">
        <v>0</v>
      </c>
      <c r="P57" s="15" t="s">
        <v>0</v>
      </c>
      <c r="R57" s="15" t="s">
        <v>0</v>
      </c>
      <c r="T57" s="15" t="s">
        <v>0</v>
      </c>
      <c r="V57" s="15" t="s">
        <v>0</v>
      </c>
      <c r="X57" s="15" t="s">
        <v>0</v>
      </c>
      <c r="Z57" s="15" t="s">
        <v>0</v>
      </c>
      <c r="AB57" s="15" t="s">
        <v>0</v>
      </c>
      <c r="AD57" s="15" t="s">
        <v>0</v>
      </c>
      <c r="AF57" s="15" t="s">
        <v>0</v>
      </c>
      <c r="AH57" s="15" t="s">
        <v>0</v>
      </c>
    </row>
    <row r="58" spans="1:34" ht="14.25" x14ac:dyDescent="0.2">
      <c r="A58" s="91" t="s">
        <v>68</v>
      </c>
      <c r="B58" s="118"/>
      <c r="C58" s="118"/>
      <c r="D58" s="97" t="s">
        <v>248</v>
      </c>
      <c r="E58" s="15" t="s">
        <v>1</v>
      </c>
      <c r="G58" s="15" t="s">
        <v>0</v>
      </c>
      <c r="I58" s="15" t="s">
        <v>0</v>
      </c>
      <c r="K58" s="15" t="s">
        <v>0</v>
      </c>
      <c r="M58" s="15" t="s">
        <v>0</v>
      </c>
      <c r="P58" s="15" t="s">
        <v>0</v>
      </c>
      <c r="R58" s="15" t="s">
        <v>0</v>
      </c>
      <c r="T58" s="15" t="s">
        <v>0</v>
      </c>
      <c r="V58" s="15" t="s">
        <v>0</v>
      </c>
      <c r="X58" s="15" t="s">
        <v>0</v>
      </c>
      <c r="Z58" s="15" t="s">
        <v>0</v>
      </c>
      <c r="AB58" s="15" t="s">
        <v>0</v>
      </c>
      <c r="AD58" s="15" t="s">
        <v>0</v>
      </c>
      <c r="AF58" s="15" t="s">
        <v>0</v>
      </c>
      <c r="AH58" s="15" t="s">
        <v>0</v>
      </c>
    </row>
    <row r="59" spans="1:34" ht="14.25" x14ac:dyDescent="0.2">
      <c r="A59" s="91" t="s">
        <v>68</v>
      </c>
      <c r="B59" s="118"/>
      <c r="C59" s="118"/>
      <c r="D59" s="97" t="s">
        <v>118</v>
      </c>
      <c r="E59" s="15" t="s">
        <v>1</v>
      </c>
      <c r="G59" s="15" t="s">
        <v>0</v>
      </c>
      <c r="I59" s="15" t="s">
        <v>0</v>
      </c>
      <c r="K59" s="15" t="s">
        <v>0</v>
      </c>
      <c r="M59" s="15" t="s">
        <v>0</v>
      </c>
      <c r="P59" s="15" t="s">
        <v>0</v>
      </c>
      <c r="R59" s="15" t="s">
        <v>0</v>
      </c>
      <c r="T59" s="15" t="s">
        <v>0</v>
      </c>
      <c r="V59" s="15" t="s">
        <v>0</v>
      </c>
      <c r="X59" s="15" t="s">
        <v>0</v>
      </c>
      <c r="Z59" s="15" t="s">
        <v>0</v>
      </c>
      <c r="AB59" s="15" t="s">
        <v>0</v>
      </c>
      <c r="AD59" s="15" t="s">
        <v>0</v>
      </c>
      <c r="AF59" s="15" t="s">
        <v>0</v>
      </c>
      <c r="AH59" s="15" t="s">
        <v>0</v>
      </c>
    </row>
    <row r="60" spans="1:34" ht="14.25" x14ac:dyDescent="0.2">
      <c r="A60" s="91" t="s">
        <v>87</v>
      </c>
      <c r="B60" s="118"/>
      <c r="C60" s="118"/>
      <c r="D60" s="97" t="s">
        <v>119</v>
      </c>
      <c r="E60" s="15" t="s">
        <v>2</v>
      </c>
      <c r="G60" s="15" t="s">
        <v>2</v>
      </c>
      <c r="I60" s="15" t="s">
        <v>0</v>
      </c>
      <c r="K60" s="15" t="s">
        <v>0</v>
      </c>
      <c r="M60" s="15" t="s">
        <v>0</v>
      </c>
      <c r="P60" s="15" t="s">
        <v>0</v>
      </c>
      <c r="R60" s="15" t="s">
        <v>0</v>
      </c>
      <c r="T60" s="15" t="s">
        <v>0</v>
      </c>
      <c r="V60" s="15" t="s">
        <v>0</v>
      </c>
      <c r="X60" s="15" t="s">
        <v>0</v>
      </c>
      <c r="Z60" s="15" t="s">
        <v>0</v>
      </c>
      <c r="AB60" s="15" t="s">
        <v>0</v>
      </c>
      <c r="AD60" s="15" t="s">
        <v>0</v>
      </c>
      <c r="AF60" s="15" t="s">
        <v>0</v>
      </c>
      <c r="AH60" s="15" t="s">
        <v>0</v>
      </c>
    </row>
    <row r="61" spans="1:34" ht="14.25" x14ac:dyDescent="0.2">
      <c r="A61" s="3" t="s">
        <v>85</v>
      </c>
      <c r="B61" s="117" t="s">
        <v>283</v>
      </c>
      <c r="C61" s="117" t="s">
        <v>286</v>
      </c>
      <c r="D61" s="97" t="s">
        <v>171</v>
      </c>
      <c r="E61" s="15" t="s">
        <v>0</v>
      </c>
      <c r="G61" s="15" t="s">
        <v>0</v>
      </c>
      <c r="I61" s="15" t="s">
        <v>0</v>
      </c>
      <c r="K61" s="15" t="s">
        <v>0</v>
      </c>
      <c r="M61" s="15" t="s">
        <v>0</v>
      </c>
      <c r="P61" s="15" t="s">
        <v>0</v>
      </c>
      <c r="R61" s="15" t="s">
        <v>0</v>
      </c>
      <c r="T61" s="15" t="s">
        <v>0</v>
      </c>
      <c r="V61" s="15" t="s">
        <v>0</v>
      </c>
      <c r="X61" s="15" t="s">
        <v>0</v>
      </c>
      <c r="Z61" s="15" t="s">
        <v>0</v>
      </c>
      <c r="AB61" s="15" t="s">
        <v>0</v>
      </c>
      <c r="AD61" s="15" t="s">
        <v>0</v>
      </c>
      <c r="AF61" s="15" t="s">
        <v>0</v>
      </c>
      <c r="AH61" s="15" t="s">
        <v>0</v>
      </c>
    </row>
    <row r="62" spans="1:34" ht="28.5" x14ac:dyDescent="0.2">
      <c r="A62" s="3" t="s">
        <v>85</v>
      </c>
      <c r="B62" s="117"/>
      <c r="C62" s="117"/>
      <c r="D62" s="97" t="s">
        <v>119</v>
      </c>
      <c r="E62" s="15" t="s">
        <v>0</v>
      </c>
      <c r="F62" s="86" t="s">
        <v>287</v>
      </c>
      <c r="G62" s="15" t="s">
        <v>0</v>
      </c>
      <c r="I62" s="15" t="s">
        <v>0</v>
      </c>
      <c r="K62" s="15" t="s">
        <v>0</v>
      </c>
      <c r="M62" s="15" t="s">
        <v>0</v>
      </c>
      <c r="P62" s="15" t="s">
        <v>0</v>
      </c>
      <c r="R62" s="15" t="s">
        <v>0</v>
      </c>
      <c r="T62" s="15" t="s">
        <v>0</v>
      </c>
      <c r="V62" s="15" t="s">
        <v>0</v>
      </c>
      <c r="X62" s="15" t="s">
        <v>0</v>
      </c>
      <c r="Z62" s="15" t="s">
        <v>0</v>
      </c>
      <c r="AB62" s="15" t="s">
        <v>0</v>
      </c>
      <c r="AD62" s="15" t="s">
        <v>0</v>
      </c>
      <c r="AF62" s="15" t="s">
        <v>0</v>
      </c>
      <c r="AH62" s="15" t="s">
        <v>0</v>
      </c>
    </row>
    <row r="63" spans="1:34" ht="14.25" x14ac:dyDescent="0.2">
      <c r="A63" s="3" t="s">
        <v>60</v>
      </c>
      <c r="B63" s="15" t="s">
        <v>283</v>
      </c>
      <c r="C63" s="15" t="s">
        <v>258</v>
      </c>
      <c r="D63" s="97" t="s">
        <v>259</v>
      </c>
      <c r="E63" s="15" t="s">
        <v>2</v>
      </c>
      <c r="G63" s="15" t="s">
        <v>2</v>
      </c>
      <c r="I63" s="15" t="s">
        <v>0</v>
      </c>
      <c r="K63" s="15" t="s">
        <v>0</v>
      </c>
      <c r="M63" s="15" t="s">
        <v>0</v>
      </c>
      <c r="P63" s="15" t="s">
        <v>0</v>
      </c>
      <c r="R63" s="15" t="s">
        <v>0</v>
      </c>
      <c r="T63" s="15" t="s">
        <v>0</v>
      </c>
      <c r="V63" s="15" t="s">
        <v>0</v>
      </c>
      <c r="X63" s="15" t="s">
        <v>0</v>
      </c>
      <c r="Z63" s="15" t="s">
        <v>0</v>
      </c>
      <c r="AB63" s="15" t="s">
        <v>0</v>
      </c>
      <c r="AD63" s="15" t="s">
        <v>0</v>
      </c>
      <c r="AF63" s="15" t="s">
        <v>0</v>
      </c>
      <c r="AH63" s="15" t="s">
        <v>0</v>
      </c>
    </row>
    <row r="64" spans="1:34" ht="14.25" x14ac:dyDescent="0.2">
      <c r="A64" s="3" t="s">
        <v>94</v>
      </c>
      <c r="B64" s="15" t="s">
        <v>262</v>
      </c>
      <c r="C64" s="15" t="s">
        <v>288</v>
      </c>
      <c r="D64" s="97" t="s">
        <v>244</v>
      </c>
      <c r="E64" s="15" t="s">
        <v>1</v>
      </c>
      <c r="G64" s="15" t="s">
        <v>1</v>
      </c>
      <c r="I64" s="15" t="s">
        <v>0</v>
      </c>
      <c r="K64" s="15" t="s">
        <v>0</v>
      </c>
      <c r="M64" s="15" t="s">
        <v>1</v>
      </c>
      <c r="P64" s="15" t="s">
        <v>1</v>
      </c>
      <c r="R64" s="15" t="s">
        <v>0</v>
      </c>
      <c r="T64" s="15" t="s">
        <v>0</v>
      </c>
      <c r="V64" s="15" t="s">
        <v>0</v>
      </c>
      <c r="X64" s="15" t="s">
        <v>0</v>
      </c>
      <c r="Z64" s="15" t="s">
        <v>0</v>
      </c>
      <c r="AB64" s="15" t="s">
        <v>0</v>
      </c>
      <c r="AD64" s="15" t="s">
        <v>0</v>
      </c>
      <c r="AF64" s="15" t="s">
        <v>0</v>
      </c>
      <c r="AH64" s="15" t="s">
        <v>0</v>
      </c>
    </row>
    <row r="65" spans="1:34" ht="14.25" x14ac:dyDescent="0.2">
      <c r="A65" s="91" t="s">
        <v>15</v>
      </c>
      <c r="B65" s="118" t="s">
        <v>262</v>
      </c>
      <c r="C65" s="118" t="s">
        <v>265</v>
      </c>
      <c r="D65" s="97" t="s">
        <v>113</v>
      </c>
      <c r="E65" s="15" t="s">
        <v>1</v>
      </c>
      <c r="G65" s="15" t="s">
        <v>0</v>
      </c>
      <c r="I65" s="15" t="s">
        <v>0</v>
      </c>
      <c r="K65" s="15" t="s">
        <v>0</v>
      </c>
      <c r="M65" s="15" t="s">
        <v>0</v>
      </c>
      <c r="P65" s="15" t="s">
        <v>0</v>
      </c>
      <c r="R65" s="15" t="s">
        <v>0</v>
      </c>
      <c r="T65" s="15" t="s">
        <v>0</v>
      </c>
      <c r="V65" s="15" t="s">
        <v>0</v>
      </c>
      <c r="X65" s="15" t="s">
        <v>0</v>
      </c>
      <c r="Z65" s="15" t="s">
        <v>0</v>
      </c>
      <c r="AB65" s="15" t="s">
        <v>0</v>
      </c>
      <c r="AD65" s="15" t="s">
        <v>0</v>
      </c>
      <c r="AF65" s="15" t="s">
        <v>0</v>
      </c>
      <c r="AH65" s="15" t="s">
        <v>0</v>
      </c>
    </row>
    <row r="66" spans="1:34" ht="14.25" x14ac:dyDescent="0.2">
      <c r="A66" s="91" t="s">
        <v>14</v>
      </c>
      <c r="B66" s="118"/>
      <c r="C66" s="118"/>
      <c r="D66" s="97" t="s">
        <v>113</v>
      </c>
      <c r="E66" s="15" t="s">
        <v>1</v>
      </c>
      <c r="G66" s="15" t="s">
        <v>0</v>
      </c>
      <c r="I66" s="15" t="s">
        <v>0</v>
      </c>
      <c r="K66" s="15" t="s">
        <v>0</v>
      </c>
      <c r="M66" s="15" t="s">
        <v>0</v>
      </c>
      <c r="P66" s="15" t="s">
        <v>0</v>
      </c>
      <c r="R66" s="15" t="s">
        <v>0</v>
      </c>
      <c r="T66" s="15" t="s">
        <v>0</v>
      </c>
      <c r="V66" s="15" t="s">
        <v>0</v>
      </c>
      <c r="X66" s="15" t="s">
        <v>0</v>
      </c>
      <c r="Z66" s="15" t="s">
        <v>0</v>
      </c>
      <c r="AB66" s="15" t="s">
        <v>0</v>
      </c>
      <c r="AD66" s="15" t="s">
        <v>0</v>
      </c>
      <c r="AF66" s="15" t="s">
        <v>0</v>
      </c>
      <c r="AH66" s="15" t="s">
        <v>0</v>
      </c>
    </row>
    <row r="67" spans="1:34" ht="14.25" x14ac:dyDescent="0.2">
      <c r="A67" s="3" t="s">
        <v>79</v>
      </c>
      <c r="B67" s="15" t="s">
        <v>249</v>
      </c>
      <c r="C67" s="15" t="s">
        <v>249</v>
      </c>
      <c r="D67" s="97" t="s">
        <v>118</v>
      </c>
      <c r="E67" s="15" t="s">
        <v>3</v>
      </c>
      <c r="F67" s="86" t="s">
        <v>289</v>
      </c>
      <c r="G67" s="15" t="s">
        <v>3</v>
      </c>
      <c r="I67" s="15" t="s">
        <v>3</v>
      </c>
      <c r="K67" s="15" t="s">
        <v>3</v>
      </c>
      <c r="M67" s="15" t="s">
        <v>3</v>
      </c>
      <c r="P67" s="15" t="s">
        <v>3</v>
      </c>
      <c r="R67" s="15" t="s">
        <v>3</v>
      </c>
      <c r="T67" s="15" t="s">
        <v>3</v>
      </c>
      <c r="V67" s="15" t="s">
        <v>3</v>
      </c>
      <c r="X67" s="15" t="s">
        <v>3</v>
      </c>
      <c r="Z67" s="15" t="s">
        <v>3</v>
      </c>
      <c r="AB67" s="15" t="s">
        <v>3</v>
      </c>
      <c r="AD67" s="15" t="s">
        <v>3</v>
      </c>
      <c r="AF67" s="15" t="s">
        <v>3</v>
      </c>
      <c r="AH67" s="15" t="s">
        <v>3</v>
      </c>
    </row>
    <row r="68" spans="1:34" ht="14.25" x14ac:dyDescent="0.2">
      <c r="A68" s="91" t="s">
        <v>10</v>
      </c>
      <c r="B68" s="118" t="s">
        <v>267</v>
      </c>
      <c r="C68" s="118" t="s">
        <v>265</v>
      </c>
      <c r="D68" s="97" t="s">
        <v>113</v>
      </c>
      <c r="E68" s="15" t="s">
        <v>2</v>
      </c>
      <c r="G68" s="15" t="s">
        <v>1</v>
      </c>
      <c r="I68" s="15" t="s">
        <v>0</v>
      </c>
      <c r="K68" s="15" t="s">
        <v>0</v>
      </c>
      <c r="M68" s="15" t="s">
        <v>0</v>
      </c>
      <c r="P68" s="15" t="s">
        <v>0</v>
      </c>
      <c r="R68" s="15" t="s">
        <v>0</v>
      </c>
      <c r="T68" s="15" t="s">
        <v>0</v>
      </c>
      <c r="V68" s="15" t="s">
        <v>0</v>
      </c>
      <c r="X68" s="15" t="s">
        <v>0</v>
      </c>
      <c r="Z68" s="15" t="s">
        <v>0</v>
      </c>
      <c r="AB68" s="15" t="s">
        <v>0</v>
      </c>
      <c r="AD68" s="15" t="s">
        <v>0</v>
      </c>
      <c r="AF68" s="15" t="s">
        <v>0</v>
      </c>
      <c r="AH68" s="15" t="s">
        <v>0</v>
      </c>
    </row>
    <row r="69" spans="1:34" ht="14.25" x14ac:dyDescent="0.2">
      <c r="A69" s="91" t="s">
        <v>10</v>
      </c>
      <c r="B69" s="118"/>
      <c r="C69" s="118"/>
      <c r="D69" s="97" t="s">
        <v>259</v>
      </c>
      <c r="E69" s="15" t="s">
        <v>1</v>
      </c>
      <c r="G69" s="15" t="s">
        <v>1</v>
      </c>
      <c r="I69" s="15" t="s">
        <v>0</v>
      </c>
      <c r="K69" s="15" t="s">
        <v>0</v>
      </c>
      <c r="M69" s="15" t="s">
        <v>0</v>
      </c>
      <c r="P69" s="15" t="s">
        <v>0</v>
      </c>
      <c r="R69" s="15" t="s">
        <v>0</v>
      </c>
      <c r="T69" s="15" t="s">
        <v>0</v>
      </c>
      <c r="V69" s="15" t="s">
        <v>0</v>
      </c>
      <c r="X69" s="15" t="s">
        <v>0</v>
      </c>
      <c r="Z69" s="15" t="s">
        <v>0</v>
      </c>
      <c r="AB69" s="15" t="s">
        <v>0</v>
      </c>
      <c r="AD69" s="15" t="s">
        <v>0</v>
      </c>
      <c r="AF69" s="15" t="s">
        <v>0</v>
      </c>
      <c r="AH69" s="15" t="s">
        <v>0</v>
      </c>
    </row>
    <row r="70" spans="1:34" ht="14.25" x14ac:dyDescent="0.2">
      <c r="A70" s="91" t="s">
        <v>10</v>
      </c>
      <c r="B70" s="118"/>
      <c r="C70" s="118"/>
      <c r="D70" s="97" t="s">
        <v>118</v>
      </c>
      <c r="E70" s="15" t="s">
        <v>1</v>
      </c>
      <c r="G70" s="15" t="s">
        <v>0</v>
      </c>
      <c r="I70" s="15" t="s">
        <v>0</v>
      </c>
      <c r="K70" s="15" t="s">
        <v>0</v>
      </c>
      <c r="M70" s="15" t="s">
        <v>0</v>
      </c>
      <c r="P70" s="15" t="s">
        <v>0</v>
      </c>
      <c r="R70" s="15" t="s">
        <v>0</v>
      </c>
      <c r="T70" s="15" t="s">
        <v>0</v>
      </c>
      <c r="V70" s="15" t="s">
        <v>0</v>
      </c>
      <c r="X70" s="15" t="s">
        <v>0</v>
      </c>
      <c r="Z70" s="15" t="s">
        <v>0</v>
      </c>
      <c r="AB70" s="15" t="s">
        <v>0</v>
      </c>
      <c r="AD70" s="15" t="s">
        <v>0</v>
      </c>
      <c r="AF70" s="15" t="s">
        <v>0</v>
      </c>
      <c r="AH70" s="15" t="s">
        <v>0</v>
      </c>
    </row>
    <row r="71" spans="1:34" ht="14.25" x14ac:dyDescent="0.2">
      <c r="A71" s="91" t="s">
        <v>10</v>
      </c>
      <c r="B71" s="118"/>
      <c r="C71" s="118"/>
      <c r="D71" s="97" t="s">
        <v>244</v>
      </c>
      <c r="E71" s="15" t="s">
        <v>0</v>
      </c>
      <c r="G71" s="15" t="s">
        <v>0</v>
      </c>
      <c r="I71" s="15" t="s">
        <v>0</v>
      </c>
      <c r="K71" s="15" t="s">
        <v>0</v>
      </c>
      <c r="M71" s="15" t="s">
        <v>0</v>
      </c>
      <c r="P71" s="15" t="s">
        <v>0</v>
      </c>
      <c r="R71" s="15" t="s">
        <v>0</v>
      </c>
      <c r="T71" s="15" t="s">
        <v>0</v>
      </c>
      <c r="V71" s="15" t="s">
        <v>0</v>
      </c>
      <c r="X71" s="15" t="s">
        <v>0</v>
      </c>
      <c r="Z71" s="15" t="s">
        <v>0</v>
      </c>
      <c r="AB71" s="15" t="s">
        <v>0</v>
      </c>
      <c r="AD71" s="15" t="s">
        <v>0</v>
      </c>
      <c r="AF71" s="15" t="s">
        <v>0</v>
      </c>
      <c r="AH71" s="15" t="s">
        <v>0</v>
      </c>
    </row>
    <row r="72" spans="1:34" ht="14.25" x14ac:dyDescent="0.2">
      <c r="A72" s="91" t="s">
        <v>56</v>
      </c>
      <c r="B72" s="118" t="s">
        <v>262</v>
      </c>
      <c r="C72" s="118" t="s">
        <v>290</v>
      </c>
      <c r="D72" s="97" t="s">
        <v>119</v>
      </c>
      <c r="E72" s="15" t="s">
        <v>2</v>
      </c>
      <c r="G72" s="15" t="s">
        <v>2</v>
      </c>
      <c r="I72" s="15" t="s">
        <v>0</v>
      </c>
      <c r="K72" s="15" t="s">
        <v>0</v>
      </c>
      <c r="M72" s="15" t="s">
        <v>0</v>
      </c>
      <c r="P72" s="15" t="s">
        <v>0</v>
      </c>
      <c r="R72" s="15" t="s">
        <v>0</v>
      </c>
      <c r="T72" s="15" t="s">
        <v>0</v>
      </c>
      <c r="V72" s="15" t="s">
        <v>0</v>
      </c>
      <c r="X72" s="15" t="s">
        <v>0</v>
      </c>
      <c r="Z72" s="15" t="s">
        <v>0</v>
      </c>
      <c r="AB72" s="15" t="s">
        <v>0</v>
      </c>
      <c r="AD72" s="15" t="s">
        <v>0</v>
      </c>
      <c r="AF72" s="15" t="s">
        <v>0</v>
      </c>
      <c r="AH72" s="15" t="s">
        <v>0</v>
      </c>
    </row>
    <row r="73" spans="1:34" ht="28.5" x14ac:dyDescent="0.2">
      <c r="A73" s="91" t="s">
        <v>56</v>
      </c>
      <c r="B73" s="118"/>
      <c r="C73" s="118"/>
      <c r="D73" s="97" t="s">
        <v>275</v>
      </c>
      <c r="E73" s="15" t="s">
        <v>1</v>
      </c>
      <c r="F73" s="86" t="s">
        <v>291</v>
      </c>
      <c r="G73" s="15" t="s">
        <v>1</v>
      </c>
      <c r="H73" s="86" t="s">
        <v>291</v>
      </c>
      <c r="I73" s="15" t="s">
        <v>0</v>
      </c>
      <c r="K73" s="15" t="s">
        <v>0</v>
      </c>
      <c r="M73" s="15" t="s">
        <v>1</v>
      </c>
      <c r="P73" s="15" t="s">
        <v>1</v>
      </c>
      <c r="R73" s="15" t="s">
        <v>0</v>
      </c>
      <c r="T73" s="15" t="s">
        <v>0</v>
      </c>
      <c r="V73" s="15" t="s">
        <v>0</v>
      </c>
      <c r="X73" s="15" t="s">
        <v>0</v>
      </c>
      <c r="Z73" s="15" t="s">
        <v>0</v>
      </c>
      <c r="AB73" s="15" t="s">
        <v>0</v>
      </c>
      <c r="AD73" s="15" t="s">
        <v>0</v>
      </c>
      <c r="AF73" s="15" t="s">
        <v>0</v>
      </c>
      <c r="AH73" s="15" t="s">
        <v>0</v>
      </c>
    </row>
    <row r="74" spans="1:34" ht="14.25" x14ac:dyDescent="0.2">
      <c r="A74" s="91" t="s">
        <v>56</v>
      </c>
      <c r="B74" s="118"/>
      <c r="C74" s="118"/>
      <c r="D74" s="97" t="s">
        <v>116</v>
      </c>
      <c r="E74" s="15" t="s">
        <v>0</v>
      </c>
      <c r="G74" s="15" t="s">
        <v>0</v>
      </c>
      <c r="I74" s="15" t="s">
        <v>0</v>
      </c>
      <c r="K74" s="15" t="s">
        <v>0</v>
      </c>
      <c r="M74" s="15" t="s">
        <v>0</v>
      </c>
      <c r="P74" s="15" t="s">
        <v>0</v>
      </c>
      <c r="R74" s="15" t="s">
        <v>0</v>
      </c>
      <c r="T74" s="15" t="s">
        <v>0</v>
      </c>
      <c r="V74" s="15" t="s">
        <v>0</v>
      </c>
      <c r="X74" s="15" t="s">
        <v>0</v>
      </c>
      <c r="Z74" s="15" t="s">
        <v>0</v>
      </c>
      <c r="AB74" s="15" t="s">
        <v>0</v>
      </c>
      <c r="AD74" s="15" t="s">
        <v>0</v>
      </c>
      <c r="AF74" s="15" t="s">
        <v>0</v>
      </c>
      <c r="AH74" s="15" t="s">
        <v>0</v>
      </c>
    </row>
    <row r="75" spans="1:34" ht="14.25" x14ac:dyDescent="0.2">
      <c r="A75" s="91" t="s">
        <v>56</v>
      </c>
      <c r="B75" s="118"/>
      <c r="C75" s="118"/>
      <c r="D75" s="97" t="s">
        <v>118</v>
      </c>
      <c r="E75" s="15" t="s">
        <v>1</v>
      </c>
      <c r="G75" s="15" t="s">
        <v>0</v>
      </c>
      <c r="I75" s="15" t="s">
        <v>0</v>
      </c>
      <c r="K75" s="15" t="s">
        <v>0</v>
      </c>
      <c r="M75" s="15" t="s">
        <v>0</v>
      </c>
      <c r="P75" s="15" t="s">
        <v>0</v>
      </c>
      <c r="R75" s="15" t="s">
        <v>0</v>
      </c>
      <c r="T75" s="15" t="s">
        <v>0</v>
      </c>
      <c r="V75" s="15" t="s">
        <v>0</v>
      </c>
      <c r="X75" s="15" t="s">
        <v>0</v>
      </c>
      <c r="Z75" s="15" t="s">
        <v>0</v>
      </c>
      <c r="AB75" s="15" t="s">
        <v>0</v>
      </c>
      <c r="AD75" s="15" t="s">
        <v>0</v>
      </c>
      <c r="AF75" s="15" t="s">
        <v>0</v>
      </c>
      <c r="AH75" s="15" t="s">
        <v>0</v>
      </c>
    </row>
    <row r="76" spans="1:34" ht="14.25" x14ac:dyDescent="0.2">
      <c r="A76" s="91" t="s">
        <v>54</v>
      </c>
      <c r="B76" s="118" t="s">
        <v>262</v>
      </c>
      <c r="C76" s="118" t="s">
        <v>274</v>
      </c>
      <c r="D76" s="97" t="s">
        <v>275</v>
      </c>
      <c r="E76" s="15" t="s">
        <v>2</v>
      </c>
      <c r="G76" s="15" t="s">
        <v>1</v>
      </c>
      <c r="I76" s="15" t="s">
        <v>0</v>
      </c>
      <c r="K76" s="15" t="s">
        <v>0</v>
      </c>
      <c r="M76" s="15" t="s">
        <v>1</v>
      </c>
      <c r="P76" s="15" t="s">
        <v>0</v>
      </c>
      <c r="R76" s="15" t="s">
        <v>0</v>
      </c>
      <c r="T76" s="15" t="s">
        <v>0</v>
      </c>
      <c r="V76" s="15" t="s">
        <v>0</v>
      </c>
      <c r="X76" s="15" t="s">
        <v>0</v>
      </c>
      <c r="Z76" s="15" t="s">
        <v>0</v>
      </c>
      <c r="AB76" s="15" t="s">
        <v>0</v>
      </c>
      <c r="AD76" s="15" t="s">
        <v>0</v>
      </c>
      <c r="AF76" s="15" t="s">
        <v>0</v>
      </c>
      <c r="AH76" s="15" t="s">
        <v>0</v>
      </c>
    </row>
    <row r="77" spans="1:34" ht="14.25" x14ac:dyDescent="0.2">
      <c r="A77" s="91" t="s">
        <v>54</v>
      </c>
      <c r="B77" s="118"/>
      <c r="C77" s="118"/>
      <c r="D77" s="97" t="s">
        <v>116</v>
      </c>
      <c r="E77" s="15" t="s">
        <v>3</v>
      </c>
      <c r="F77" s="86" t="s">
        <v>292</v>
      </c>
      <c r="G77" s="15" t="s">
        <v>3</v>
      </c>
      <c r="I77" s="15" t="s">
        <v>3</v>
      </c>
      <c r="K77" s="15" t="s">
        <v>3</v>
      </c>
      <c r="M77" s="15" t="s">
        <v>3</v>
      </c>
      <c r="P77" s="15" t="s">
        <v>3</v>
      </c>
      <c r="R77" s="15" t="s">
        <v>3</v>
      </c>
      <c r="T77" s="15" t="s">
        <v>3</v>
      </c>
      <c r="V77" s="15" t="s">
        <v>3</v>
      </c>
      <c r="X77" s="15" t="s">
        <v>3</v>
      </c>
      <c r="Z77" s="15" t="s">
        <v>3</v>
      </c>
      <c r="AB77" s="15" t="s">
        <v>3</v>
      </c>
      <c r="AD77" s="15" t="s">
        <v>3</v>
      </c>
      <c r="AF77" s="15" t="s">
        <v>3</v>
      </c>
      <c r="AH77" s="15" t="s">
        <v>3</v>
      </c>
    </row>
    <row r="78" spans="1:34" ht="42.6" customHeight="1" x14ac:dyDescent="0.2">
      <c r="A78" s="91" t="s">
        <v>54</v>
      </c>
      <c r="B78" s="118"/>
      <c r="C78" s="118"/>
      <c r="D78" s="97" t="s">
        <v>118</v>
      </c>
      <c r="E78" s="15" t="s">
        <v>1</v>
      </c>
      <c r="F78" s="86" t="s">
        <v>293</v>
      </c>
      <c r="G78" s="15" t="s">
        <v>0</v>
      </c>
      <c r="I78" s="15" t="s">
        <v>0</v>
      </c>
      <c r="K78" s="15" t="s">
        <v>0</v>
      </c>
      <c r="M78" s="15" t="s">
        <v>0</v>
      </c>
      <c r="P78" s="15" t="s">
        <v>0</v>
      </c>
      <c r="R78" s="15" t="s">
        <v>0</v>
      </c>
      <c r="T78" s="15" t="s">
        <v>0</v>
      </c>
      <c r="V78" s="15" t="s">
        <v>0</v>
      </c>
      <c r="X78" s="15" t="s">
        <v>0</v>
      </c>
      <c r="Z78" s="15" t="s">
        <v>0</v>
      </c>
      <c r="AB78" s="15" t="s">
        <v>0</v>
      </c>
      <c r="AD78" s="15" t="s">
        <v>0</v>
      </c>
      <c r="AF78" s="15" t="s">
        <v>0</v>
      </c>
      <c r="AH78" s="15" t="s">
        <v>0</v>
      </c>
    </row>
    <row r="79" spans="1:34" ht="14.25" x14ac:dyDescent="0.2">
      <c r="A79" s="3" t="s">
        <v>86</v>
      </c>
      <c r="B79" s="15" t="s">
        <v>262</v>
      </c>
      <c r="C79" s="15" t="s">
        <v>294</v>
      </c>
      <c r="D79" s="97" t="s">
        <v>119</v>
      </c>
      <c r="E79" s="15" t="s">
        <v>2</v>
      </c>
      <c r="G79" s="15" t="s">
        <v>2</v>
      </c>
      <c r="I79" s="15" t="s">
        <v>0</v>
      </c>
      <c r="K79" s="15" t="s">
        <v>0</v>
      </c>
      <c r="M79" s="15" t="s">
        <v>0</v>
      </c>
      <c r="P79" s="15" t="s">
        <v>0</v>
      </c>
      <c r="R79" s="15" t="s">
        <v>0</v>
      </c>
      <c r="T79" s="15" t="s">
        <v>0</v>
      </c>
      <c r="V79" s="15" t="s">
        <v>0</v>
      </c>
      <c r="X79" s="15" t="s">
        <v>0</v>
      </c>
      <c r="Z79" s="15" t="s">
        <v>0</v>
      </c>
      <c r="AB79" s="15" t="s">
        <v>0</v>
      </c>
      <c r="AD79" s="15" t="s">
        <v>0</v>
      </c>
      <c r="AF79" s="15" t="s">
        <v>0</v>
      </c>
      <c r="AH79" s="15" t="s">
        <v>0</v>
      </c>
    </row>
    <row r="80" spans="1:34" ht="14.25" x14ac:dyDescent="0.2">
      <c r="A80" s="3" t="s">
        <v>84</v>
      </c>
      <c r="B80" s="15" t="s">
        <v>295</v>
      </c>
      <c r="C80" s="15" t="s">
        <v>294</v>
      </c>
      <c r="D80" s="97" t="s">
        <v>119</v>
      </c>
      <c r="E80" s="15" t="s">
        <v>0</v>
      </c>
      <c r="F80" s="86" t="s">
        <v>296</v>
      </c>
      <c r="G80" s="15" t="s">
        <v>0</v>
      </c>
      <c r="I80" s="15" t="s">
        <v>0</v>
      </c>
      <c r="K80" s="15" t="s">
        <v>0</v>
      </c>
      <c r="M80" s="15" t="s">
        <v>0</v>
      </c>
      <c r="P80" s="15" t="s">
        <v>0</v>
      </c>
      <c r="R80" s="15" t="s">
        <v>0</v>
      </c>
      <c r="T80" s="15" t="s">
        <v>0</v>
      </c>
      <c r="V80" s="15" t="s">
        <v>0</v>
      </c>
      <c r="X80" s="15" t="s">
        <v>0</v>
      </c>
      <c r="Z80" s="15" t="s">
        <v>0</v>
      </c>
      <c r="AB80" s="15" t="s">
        <v>0</v>
      </c>
      <c r="AD80" s="15" t="s">
        <v>0</v>
      </c>
      <c r="AF80" s="15" t="s">
        <v>0</v>
      </c>
      <c r="AH80" s="15" t="s">
        <v>0</v>
      </c>
    </row>
    <row r="81" spans="1:34" ht="14.25" x14ac:dyDescent="0.2">
      <c r="A81" s="3" t="s">
        <v>105</v>
      </c>
      <c r="B81" s="15" t="s">
        <v>297</v>
      </c>
      <c r="C81" s="15" t="s">
        <v>282</v>
      </c>
      <c r="D81" s="97" t="s">
        <v>171</v>
      </c>
      <c r="E81" s="15" t="s">
        <v>0</v>
      </c>
      <c r="G81" s="15" t="s">
        <v>0</v>
      </c>
      <c r="I81" s="15" t="s">
        <v>0</v>
      </c>
      <c r="K81" s="15" t="s">
        <v>0</v>
      </c>
      <c r="M81" s="15" t="s">
        <v>0</v>
      </c>
      <c r="P81" s="15" t="s">
        <v>0</v>
      </c>
      <c r="R81" s="15" t="s">
        <v>0</v>
      </c>
      <c r="T81" s="15" t="s">
        <v>0</v>
      </c>
      <c r="V81" s="15" t="s">
        <v>0</v>
      </c>
      <c r="X81" s="15" t="s">
        <v>0</v>
      </c>
      <c r="Z81" s="15" t="s">
        <v>0</v>
      </c>
      <c r="AB81" s="15" t="s">
        <v>0</v>
      </c>
      <c r="AD81" s="15" t="s">
        <v>0</v>
      </c>
      <c r="AF81" s="15" t="s">
        <v>0</v>
      </c>
      <c r="AH81" s="15" t="s">
        <v>0</v>
      </c>
    </row>
    <row r="82" spans="1:34" ht="14.25" x14ac:dyDescent="0.2">
      <c r="A82" s="91" t="s">
        <v>77</v>
      </c>
      <c r="B82" s="118" t="s">
        <v>298</v>
      </c>
      <c r="C82" s="118" t="s">
        <v>249</v>
      </c>
      <c r="D82" s="97" t="s">
        <v>118</v>
      </c>
      <c r="E82" s="15" t="s">
        <v>1</v>
      </c>
      <c r="G82" s="15" t="s">
        <v>1</v>
      </c>
      <c r="I82" s="15" t="s">
        <v>1</v>
      </c>
      <c r="K82" s="15" t="s">
        <v>0</v>
      </c>
      <c r="M82" s="15" t="s">
        <v>1</v>
      </c>
      <c r="P82" s="15" t="s">
        <v>0</v>
      </c>
      <c r="R82" s="15" t="s">
        <v>0</v>
      </c>
      <c r="T82" s="15" t="s">
        <v>0</v>
      </c>
      <c r="V82" s="15" t="s">
        <v>0</v>
      </c>
      <c r="X82" s="15" t="s">
        <v>0</v>
      </c>
      <c r="Z82" s="15" t="s">
        <v>0</v>
      </c>
      <c r="AB82" s="15" t="s">
        <v>0</v>
      </c>
      <c r="AD82" s="15" t="s">
        <v>0</v>
      </c>
      <c r="AF82" s="15" t="s">
        <v>0</v>
      </c>
      <c r="AH82" s="15" t="s">
        <v>0</v>
      </c>
    </row>
    <row r="83" spans="1:34" ht="14.25" x14ac:dyDescent="0.2">
      <c r="A83" s="91" t="s">
        <v>77</v>
      </c>
      <c r="B83" s="118"/>
      <c r="C83" s="118"/>
      <c r="D83" s="97" t="s">
        <v>171</v>
      </c>
      <c r="E83" s="15" t="s">
        <v>0</v>
      </c>
      <c r="G83" s="15" t="s">
        <v>0</v>
      </c>
      <c r="I83" s="15" t="s">
        <v>0</v>
      </c>
      <c r="K83" s="15" t="s">
        <v>0</v>
      </c>
      <c r="M83" s="15" t="s">
        <v>0</v>
      </c>
      <c r="P83" s="15" t="s">
        <v>0</v>
      </c>
      <c r="R83" s="15" t="s">
        <v>0</v>
      </c>
      <c r="T83" s="15" t="s">
        <v>0</v>
      </c>
      <c r="V83" s="15" t="s">
        <v>0</v>
      </c>
      <c r="X83" s="15" t="s">
        <v>0</v>
      </c>
      <c r="Z83" s="15" t="s">
        <v>0</v>
      </c>
      <c r="AB83" s="15" t="s">
        <v>0</v>
      </c>
      <c r="AD83" s="15" t="s">
        <v>0</v>
      </c>
      <c r="AF83" s="15" t="s">
        <v>0</v>
      </c>
      <c r="AH83" s="15" t="s">
        <v>0</v>
      </c>
    </row>
    <row r="84" spans="1:34" ht="14.25" x14ac:dyDescent="0.2">
      <c r="A84" s="91" t="s">
        <v>67</v>
      </c>
      <c r="B84" s="118" t="s">
        <v>283</v>
      </c>
      <c r="C84" s="118" t="s">
        <v>255</v>
      </c>
      <c r="D84" s="97" t="s">
        <v>116</v>
      </c>
      <c r="E84" s="15" t="s">
        <v>1</v>
      </c>
      <c r="G84" s="15" t="s">
        <v>0</v>
      </c>
      <c r="I84" s="15" t="s">
        <v>0</v>
      </c>
      <c r="K84" s="15" t="s">
        <v>0</v>
      </c>
      <c r="M84" s="15" t="s">
        <v>0</v>
      </c>
      <c r="P84" s="15" t="s">
        <v>0</v>
      </c>
      <c r="R84" s="15" t="s">
        <v>0</v>
      </c>
      <c r="T84" s="15" t="s">
        <v>0</v>
      </c>
      <c r="V84" s="15" t="s">
        <v>0</v>
      </c>
      <c r="X84" s="15" t="s">
        <v>0</v>
      </c>
      <c r="Z84" s="15" t="s">
        <v>0</v>
      </c>
      <c r="AB84" s="15" t="s">
        <v>0</v>
      </c>
      <c r="AD84" s="15" t="s">
        <v>0</v>
      </c>
      <c r="AF84" s="15" t="s">
        <v>0</v>
      </c>
      <c r="AH84" s="15" t="s">
        <v>0</v>
      </c>
    </row>
    <row r="85" spans="1:34" ht="14.25" x14ac:dyDescent="0.2">
      <c r="A85" s="91" t="s">
        <v>67</v>
      </c>
      <c r="B85" s="118"/>
      <c r="C85" s="118"/>
      <c r="D85" s="97" t="s">
        <v>248</v>
      </c>
      <c r="E85" s="15" t="s">
        <v>0</v>
      </c>
      <c r="G85" s="15" t="s">
        <v>0</v>
      </c>
      <c r="I85" s="15" t="s">
        <v>0</v>
      </c>
      <c r="K85" s="15" t="s">
        <v>0</v>
      </c>
      <c r="M85" s="15" t="s">
        <v>0</v>
      </c>
      <c r="P85" s="15" t="s">
        <v>0</v>
      </c>
      <c r="R85" s="15" t="s">
        <v>0</v>
      </c>
      <c r="T85" s="15" t="s">
        <v>0</v>
      </c>
      <c r="V85" s="15" t="s">
        <v>0</v>
      </c>
      <c r="X85" s="15" t="s">
        <v>0</v>
      </c>
      <c r="Z85" s="15" t="s">
        <v>0</v>
      </c>
      <c r="AB85" s="15" t="s">
        <v>0</v>
      </c>
      <c r="AD85" s="15" t="s">
        <v>0</v>
      </c>
      <c r="AF85" s="15" t="s">
        <v>0</v>
      </c>
      <c r="AH85" s="15" t="s">
        <v>0</v>
      </c>
    </row>
    <row r="86" spans="1:34" ht="14.25" x14ac:dyDescent="0.2">
      <c r="A86" s="91" t="s">
        <v>67</v>
      </c>
      <c r="B86" s="118"/>
      <c r="C86" s="118"/>
      <c r="D86" s="97" t="s">
        <v>171</v>
      </c>
      <c r="E86" s="15" t="s">
        <v>0</v>
      </c>
      <c r="G86" s="15" t="s">
        <v>0</v>
      </c>
      <c r="I86" s="15" t="s">
        <v>0</v>
      </c>
      <c r="K86" s="15" t="s">
        <v>0</v>
      </c>
      <c r="M86" s="15" t="s">
        <v>0</v>
      </c>
      <c r="P86" s="15" t="s">
        <v>0</v>
      </c>
      <c r="R86" s="15" t="s">
        <v>0</v>
      </c>
      <c r="T86" s="15" t="s">
        <v>0</v>
      </c>
      <c r="V86" s="15" t="s">
        <v>0</v>
      </c>
      <c r="X86" s="15" t="s">
        <v>0</v>
      </c>
      <c r="Z86" s="15" t="s">
        <v>0</v>
      </c>
      <c r="AB86" s="15" t="s">
        <v>0</v>
      </c>
      <c r="AD86" s="15" t="s">
        <v>0</v>
      </c>
      <c r="AF86" s="15" t="s">
        <v>0</v>
      </c>
      <c r="AH86" s="15" t="s">
        <v>0</v>
      </c>
    </row>
    <row r="87" spans="1:34" ht="14.25" x14ac:dyDescent="0.2">
      <c r="A87" s="3" t="s">
        <v>107</v>
      </c>
      <c r="B87" s="15" t="s">
        <v>283</v>
      </c>
      <c r="C87" s="15" t="s">
        <v>282</v>
      </c>
      <c r="D87" s="97" t="s">
        <v>171</v>
      </c>
      <c r="E87" s="15" t="s">
        <v>0</v>
      </c>
      <c r="G87" s="15" t="s">
        <v>0</v>
      </c>
      <c r="I87" s="15" t="s">
        <v>0</v>
      </c>
      <c r="K87" s="15" t="s">
        <v>0</v>
      </c>
      <c r="M87" s="15" t="s">
        <v>0</v>
      </c>
      <c r="P87" s="15" t="s">
        <v>0</v>
      </c>
      <c r="R87" s="15" t="s">
        <v>0</v>
      </c>
      <c r="T87" s="15" t="s">
        <v>0</v>
      </c>
      <c r="V87" s="15" t="s">
        <v>0</v>
      </c>
      <c r="X87" s="15" t="s">
        <v>0</v>
      </c>
      <c r="Z87" s="15" t="s">
        <v>0</v>
      </c>
      <c r="AB87" s="15" t="s">
        <v>0</v>
      </c>
      <c r="AD87" s="15" t="s">
        <v>0</v>
      </c>
      <c r="AF87" s="15" t="s">
        <v>0</v>
      </c>
      <c r="AH87" s="15" t="s">
        <v>0</v>
      </c>
    </row>
    <row r="88" spans="1:34" ht="14.25" x14ac:dyDescent="0.2">
      <c r="A88" s="91" t="s">
        <v>13</v>
      </c>
      <c r="B88" s="118" t="s">
        <v>299</v>
      </c>
      <c r="C88" s="118" t="s">
        <v>265</v>
      </c>
      <c r="D88" s="97" t="s">
        <v>113</v>
      </c>
      <c r="E88" s="15" t="s">
        <v>1</v>
      </c>
      <c r="G88" s="15" t="s">
        <v>1</v>
      </c>
      <c r="I88" s="15" t="s">
        <v>0</v>
      </c>
      <c r="K88" s="15" t="s">
        <v>0</v>
      </c>
      <c r="M88" s="15" t="s">
        <v>0</v>
      </c>
      <c r="P88" s="15" t="s">
        <v>0</v>
      </c>
      <c r="R88" s="15" t="s">
        <v>0</v>
      </c>
      <c r="T88" s="15" t="s">
        <v>0</v>
      </c>
      <c r="V88" s="15" t="s">
        <v>0</v>
      </c>
      <c r="X88" s="15" t="s">
        <v>0</v>
      </c>
      <c r="Z88" s="15" t="s">
        <v>0</v>
      </c>
      <c r="AB88" s="15" t="s">
        <v>0</v>
      </c>
      <c r="AD88" s="15" t="s">
        <v>0</v>
      </c>
      <c r="AF88" s="15" t="s">
        <v>0</v>
      </c>
      <c r="AH88" s="15" t="s">
        <v>0</v>
      </c>
    </row>
    <row r="89" spans="1:34" ht="14.25" x14ac:dyDescent="0.2">
      <c r="A89" s="91" t="s">
        <v>13</v>
      </c>
      <c r="B89" s="118"/>
      <c r="C89" s="118"/>
      <c r="D89" s="97" t="s">
        <v>118</v>
      </c>
      <c r="E89" s="15" t="s">
        <v>1</v>
      </c>
      <c r="G89" s="15" t="s">
        <v>0</v>
      </c>
      <c r="I89" s="15" t="s">
        <v>0</v>
      </c>
      <c r="J89" s="88" t="s">
        <v>300</v>
      </c>
      <c r="K89" s="15" t="s">
        <v>0</v>
      </c>
      <c r="M89" s="15" t="s">
        <v>0</v>
      </c>
      <c r="P89" s="15" t="s">
        <v>0</v>
      </c>
      <c r="R89" s="15" t="s">
        <v>0</v>
      </c>
      <c r="T89" s="15" t="s">
        <v>0</v>
      </c>
      <c r="V89" s="15" t="s">
        <v>0</v>
      </c>
      <c r="X89" s="15" t="s">
        <v>0</v>
      </c>
      <c r="Z89" s="15" t="s">
        <v>0</v>
      </c>
      <c r="AB89" s="15" t="s">
        <v>0</v>
      </c>
      <c r="AD89" s="15" t="s">
        <v>0</v>
      </c>
      <c r="AF89" s="15" t="s">
        <v>0</v>
      </c>
      <c r="AH89" s="15" t="s">
        <v>0</v>
      </c>
    </row>
    <row r="90" spans="1:34" ht="14.25" x14ac:dyDescent="0.2">
      <c r="A90" s="91" t="s">
        <v>13</v>
      </c>
      <c r="B90" s="118"/>
      <c r="C90" s="118"/>
      <c r="D90" s="97" t="s">
        <v>244</v>
      </c>
      <c r="E90" s="15" t="s">
        <v>1</v>
      </c>
      <c r="G90" s="15" t="s">
        <v>0</v>
      </c>
      <c r="I90" s="15" t="s">
        <v>0</v>
      </c>
      <c r="K90" s="15" t="s">
        <v>0</v>
      </c>
      <c r="M90" s="15" t="s">
        <v>0</v>
      </c>
      <c r="P90" s="15" t="s">
        <v>0</v>
      </c>
      <c r="R90" s="15" t="s">
        <v>0</v>
      </c>
      <c r="T90" s="15" t="s">
        <v>0</v>
      </c>
      <c r="V90" s="15" t="s">
        <v>0</v>
      </c>
      <c r="X90" s="15" t="s">
        <v>0</v>
      </c>
      <c r="Z90" s="15" t="s">
        <v>0</v>
      </c>
      <c r="AB90" s="15" t="s">
        <v>0</v>
      </c>
      <c r="AD90" s="15" t="s">
        <v>0</v>
      </c>
      <c r="AF90" s="15" t="s">
        <v>0</v>
      </c>
      <c r="AH90" s="15" t="s">
        <v>0</v>
      </c>
    </row>
    <row r="91" spans="1:34" ht="14.25" x14ac:dyDescent="0.2">
      <c r="A91" s="91" t="s">
        <v>75</v>
      </c>
      <c r="B91" s="85" t="s">
        <v>262</v>
      </c>
      <c r="C91" s="85" t="s">
        <v>301</v>
      </c>
      <c r="D91" s="97" t="s">
        <v>118</v>
      </c>
      <c r="E91" s="15" t="s">
        <v>1</v>
      </c>
      <c r="F91" s="86" t="s">
        <v>302</v>
      </c>
      <c r="G91" s="15" t="s">
        <v>0</v>
      </c>
      <c r="I91" s="15" t="s">
        <v>0</v>
      </c>
      <c r="K91" s="15" t="s">
        <v>0</v>
      </c>
      <c r="M91" s="15" t="s">
        <v>1</v>
      </c>
      <c r="P91" s="15" t="s">
        <v>0</v>
      </c>
      <c r="R91" s="15" t="s">
        <v>0</v>
      </c>
      <c r="T91" s="15" t="s">
        <v>0</v>
      </c>
      <c r="V91" s="15" t="s">
        <v>0</v>
      </c>
      <c r="X91" s="15" t="s">
        <v>0</v>
      </c>
      <c r="Z91" s="15" t="s">
        <v>0</v>
      </c>
      <c r="AB91" s="15" t="s">
        <v>0</v>
      </c>
      <c r="AD91" s="15" t="s">
        <v>0</v>
      </c>
      <c r="AF91" s="15" t="s">
        <v>0</v>
      </c>
      <c r="AH91" s="15" t="s">
        <v>0</v>
      </c>
    </row>
    <row r="92" spans="1:34" ht="14.25" x14ac:dyDescent="0.2">
      <c r="A92" s="3" t="s">
        <v>76</v>
      </c>
      <c r="B92" s="15" t="s">
        <v>303</v>
      </c>
      <c r="C92" s="15" t="s">
        <v>301</v>
      </c>
      <c r="D92" s="97" t="s">
        <v>118</v>
      </c>
      <c r="E92" s="15" t="s">
        <v>0</v>
      </c>
      <c r="F92" s="86" t="s">
        <v>304</v>
      </c>
      <c r="G92" s="15" t="s">
        <v>0</v>
      </c>
      <c r="I92" s="15" t="s">
        <v>0</v>
      </c>
      <c r="K92" s="15" t="s">
        <v>0</v>
      </c>
      <c r="M92" s="15" t="s">
        <v>0</v>
      </c>
      <c r="P92" s="15" t="s">
        <v>0</v>
      </c>
      <c r="R92" s="15" t="s">
        <v>0</v>
      </c>
      <c r="T92" s="15" t="s">
        <v>0</v>
      </c>
      <c r="V92" s="15" t="s">
        <v>0</v>
      </c>
      <c r="X92" s="15" t="s">
        <v>0</v>
      </c>
      <c r="Z92" s="15" t="s">
        <v>0</v>
      </c>
      <c r="AB92" s="15" t="s">
        <v>0</v>
      </c>
      <c r="AD92" s="15" t="s">
        <v>0</v>
      </c>
      <c r="AF92" s="15" t="s">
        <v>0</v>
      </c>
      <c r="AH92" s="15" t="s">
        <v>0</v>
      </c>
    </row>
    <row r="93" spans="1:34" ht="15" customHeight="1" x14ac:dyDescent="0.2">
      <c r="A93" s="3" t="s">
        <v>305</v>
      </c>
      <c r="B93" s="15" t="s">
        <v>297</v>
      </c>
      <c r="C93" s="15" t="s">
        <v>276</v>
      </c>
      <c r="D93" s="97" t="s">
        <v>118</v>
      </c>
      <c r="E93" s="15" t="s">
        <v>0</v>
      </c>
      <c r="F93" s="86" t="s">
        <v>306</v>
      </c>
      <c r="G93" s="15" t="s">
        <v>0</v>
      </c>
      <c r="I93" s="15" t="s">
        <v>0</v>
      </c>
      <c r="K93" s="15" t="s">
        <v>0</v>
      </c>
      <c r="M93" s="15" t="s">
        <v>0</v>
      </c>
      <c r="P93" s="15" t="s">
        <v>0</v>
      </c>
      <c r="R93" s="15" t="s">
        <v>0</v>
      </c>
      <c r="T93" s="15" t="s">
        <v>0</v>
      </c>
      <c r="V93" s="15" t="s">
        <v>0</v>
      </c>
      <c r="X93" s="15" t="s">
        <v>0</v>
      </c>
      <c r="Z93" s="15" t="s">
        <v>0</v>
      </c>
      <c r="AB93" s="15" t="s">
        <v>0</v>
      </c>
      <c r="AD93" s="15" t="s">
        <v>0</v>
      </c>
      <c r="AF93" s="15" t="s">
        <v>0</v>
      </c>
      <c r="AH93" s="15" t="s">
        <v>0</v>
      </c>
    </row>
    <row r="94" spans="1:34" ht="15" customHeight="1" x14ac:dyDescent="0.2">
      <c r="A94" s="95" t="s">
        <v>307</v>
      </c>
      <c r="B94" s="96" t="s">
        <v>308</v>
      </c>
      <c r="C94" s="114" t="s">
        <v>253</v>
      </c>
      <c r="D94" s="115" t="s">
        <v>244</v>
      </c>
      <c r="R94" s="15" t="s">
        <v>0</v>
      </c>
      <c r="T94" s="15" t="s">
        <v>0</v>
      </c>
      <c r="V94" s="15" t="s">
        <v>0</v>
      </c>
      <c r="X94" s="15" t="s">
        <v>0</v>
      </c>
      <c r="Z94" s="15" t="s">
        <v>0</v>
      </c>
      <c r="AB94" s="15" t="s">
        <v>0</v>
      </c>
      <c r="AD94" s="15" t="s">
        <v>0</v>
      </c>
      <c r="AF94" s="15" t="s">
        <v>0</v>
      </c>
      <c r="AH94" s="15" t="s">
        <v>0</v>
      </c>
    </row>
    <row r="95" spans="1:34" ht="15" customHeight="1" x14ac:dyDescent="0.2">
      <c r="A95" s="112" t="s">
        <v>309</v>
      </c>
      <c r="B95" s="96" t="s">
        <v>308</v>
      </c>
      <c r="C95" s="114"/>
      <c r="D95" s="115"/>
      <c r="R95" s="15" t="s">
        <v>0</v>
      </c>
      <c r="T95" s="15" t="s">
        <v>0</v>
      </c>
      <c r="V95" s="15" t="s">
        <v>0</v>
      </c>
      <c r="X95" s="15" t="s">
        <v>0</v>
      </c>
      <c r="Z95" s="15" t="s">
        <v>0</v>
      </c>
      <c r="AB95" s="15" t="s">
        <v>0</v>
      </c>
      <c r="AD95" s="15" t="s">
        <v>0</v>
      </c>
      <c r="AF95" s="15" t="s">
        <v>0</v>
      </c>
      <c r="AH95" s="15" t="s">
        <v>0</v>
      </c>
    </row>
    <row r="96" spans="1:34" ht="15" customHeight="1" x14ac:dyDescent="0.2">
      <c r="A96" s="95" t="s">
        <v>310</v>
      </c>
      <c r="B96" s="96" t="s">
        <v>311</v>
      </c>
      <c r="C96" s="96" t="s">
        <v>253</v>
      </c>
      <c r="D96" s="97" t="s">
        <v>244</v>
      </c>
      <c r="R96" s="15" t="s">
        <v>0</v>
      </c>
      <c r="T96" s="15" t="s">
        <v>0</v>
      </c>
      <c r="V96" s="15" t="s">
        <v>0</v>
      </c>
      <c r="X96" s="15" t="s">
        <v>0</v>
      </c>
      <c r="Z96" s="15" t="s">
        <v>0</v>
      </c>
      <c r="AB96" s="15" t="s">
        <v>0</v>
      </c>
      <c r="AD96" s="15" t="s">
        <v>0</v>
      </c>
      <c r="AF96" s="15" t="s">
        <v>0</v>
      </c>
      <c r="AH96" s="15" t="s">
        <v>0</v>
      </c>
    </row>
    <row r="97" spans="1:34" ht="15" customHeight="1" x14ac:dyDescent="0.2">
      <c r="A97" s="113" t="s">
        <v>312</v>
      </c>
      <c r="B97" s="114" t="s">
        <v>313</v>
      </c>
      <c r="C97" s="114" t="s">
        <v>249</v>
      </c>
      <c r="D97" s="97" t="s">
        <v>116</v>
      </c>
      <c r="R97" s="15" t="s">
        <v>0</v>
      </c>
      <c r="T97" s="15" t="s">
        <v>0</v>
      </c>
      <c r="V97" s="15" t="s">
        <v>0</v>
      </c>
      <c r="X97" s="15" t="s">
        <v>0</v>
      </c>
      <c r="Z97" s="15" t="s">
        <v>0</v>
      </c>
      <c r="AB97" s="15" t="s">
        <v>0</v>
      </c>
      <c r="AD97" s="15" t="s">
        <v>0</v>
      </c>
      <c r="AF97" s="15" t="s">
        <v>0</v>
      </c>
      <c r="AH97" s="15" t="s">
        <v>0</v>
      </c>
    </row>
    <row r="98" spans="1:34" ht="15" customHeight="1" x14ac:dyDescent="0.2">
      <c r="A98" s="113"/>
      <c r="B98" s="114"/>
      <c r="C98" s="114"/>
      <c r="D98" s="97" t="s">
        <v>118</v>
      </c>
    </row>
    <row r="99" spans="1:34" ht="15" customHeight="1" x14ac:dyDescent="0.2">
      <c r="A99" s="113"/>
      <c r="B99" s="114"/>
      <c r="C99" s="114"/>
      <c r="D99" s="97" t="s">
        <v>248</v>
      </c>
      <c r="R99" s="15" t="s">
        <v>0</v>
      </c>
      <c r="T99" s="15" t="s">
        <v>0</v>
      </c>
      <c r="V99" s="15" t="s">
        <v>0</v>
      </c>
      <c r="X99" s="15" t="s">
        <v>0</v>
      </c>
      <c r="Z99" s="15" t="s">
        <v>0</v>
      </c>
      <c r="AB99" s="15" t="s">
        <v>0</v>
      </c>
      <c r="AD99" s="15" t="s">
        <v>0</v>
      </c>
      <c r="AF99" s="15" t="s">
        <v>0</v>
      </c>
      <c r="AH99" s="15" t="s">
        <v>0</v>
      </c>
    </row>
    <row r="100" spans="1:34" ht="15" customHeight="1" x14ac:dyDescent="0.2">
      <c r="A100" s="113" t="s">
        <v>314</v>
      </c>
      <c r="B100" s="114" t="s">
        <v>313</v>
      </c>
      <c r="C100" s="114" t="s">
        <v>315</v>
      </c>
      <c r="D100" s="97" t="s">
        <v>118</v>
      </c>
      <c r="E100" s="15" t="s">
        <v>1</v>
      </c>
      <c r="G100" s="15" t="s">
        <v>0</v>
      </c>
      <c r="I100" s="15" t="s">
        <v>0</v>
      </c>
      <c r="K100" s="15" t="s">
        <v>0</v>
      </c>
      <c r="M100" s="15" t="s">
        <v>0</v>
      </c>
      <c r="P100" s="15" t="s">
        <v>0</v>
      </c>
      <c r="R100" s="15" t="s">
        <v>0</v>
      </c>
      <c r="T100" s="15" t="s">
        <v>0</v>
      </c>
      <c r="V100" s="15" t="s">
        <v>0</v>
      </c>
      <c r="X100" s="15" t="s">
        <v>0</v>
      </c>
      <c r="Z100" s="15" t="s">
        <v>0</v>
      </c>
      <c r="AB100" s="15" t="s">
        <v>0</v>
      </c>
      <c r="AD100" s="15" t="s">
        <v>0</v>
      </c>
      <c r="AF100" s="15" t="s">
        <v>0</v>
      </c>
      <c r="AH100" s="15" t="s">
        <v>0</v>
      </c>
    </row>
    <row r="101" spans="1:34" ht="15" customHeight="1" x14ac:dyDescent="0.2">
      <c r="A101" s="113"/>
      <c r="B101" s="114"/>
      <c r="C101" s="114"/>
      <c r="D101" s="97" t="s">
        <v>119</v>
      </c>
      <c r="E101" s="15" t="s">
        <v>1</v>
      </c>
      <c r="G101" s="15" t="s">
        <v>0</v>
      </c>
      <c r="I101" s="15" t="s">
        <v>0</v>
      </c>
      <c r="K101" s="15" t="s">
        <v>0</v>
      </c>
      <c r="M101" s="15" t="s">
        <v>0</v>
      </c>
      <c r="P101" s="15" t="s">
        <v>0</v>
      </c>
      <c r="R101" s="15" t="s">
        <v>0</v>
      </c>
      <c r="T101" s="15" t="s">
        <v>0</v>
      </c>
      <c r="V101" s="15" t="s">
        <v>0</v>
      </c>
      <c r="X101" s="15" t="s">
        <v>0</v>
      </c>
      <c r="Z101" s="15" t="s">
        <v>0</v>
      </c>
      <c r="AB101" s="15" t="s">
        <v>0</v>
      </c>
      <c r="AD101" s="15" t="s">
        <v>0</v>
      </c>
      <c r="AF101" s="15" t="s">
        <v>0</v>
      </c>
      <c r="AH101" s="15" t="s">
        <v>0</v>
      </c>
    </row>
    <row r="102" spans="1:34" ht="15" customHeight="1" x14ac:dyDescent="0.2">
      <c r="A102" s="113"/>
      <c r="B102" s="114"/>
      <c r="C102" s="114"/>
      <c r="D102" s="97" t="s">
        <v>244</v>
      </c>
      <c r="E102" s="15" t="s">
        <v>1</v>
      </c>
      <c r="G102" s="15" t="s">
        <v>0</v>
      </c>
      <c r="I102" s="15" t="s">
        <v>0</v>
      </c>
      <c r="K102" s="15" t="s">
        <v>0</v>
      </c>
      <c r="M102" s="15" t="s">
        <v>0</v>
      </c>
      <c r="P102" s="15" t="s">
        <v>0</v>
      </c>
      <c r="R102" s="15" t="s">
        <v>0</v>
      </c>
      <c r="T102" s="15" t="s">
        <v>0</v>
      </c>
      <c r="V102" s="15" t="s">
        <v>0</v>
      </c>
      <c r="X102" s="15" t="s">
        <v>0</v>
      </c>
      <c r="Z102" s="15" t="s">
        <v>0</v>
      </c>
      <c r="AB102" s="15" t="s">
        <v>0</v>
      </c>
      <c r="AD102" s="15" t="s">
        <v>0</v>
      </c>
      <c r="AF102" s="15" t="s">
        <v>0</v>
      </c>
      <c r="AH102" s="15" t="s">
        <v>0</v>
      </c>
    </row>
    <row r="103" spans="1:34" ht="15" customHeight="1" x14ac:dyDescent="0.2">
      <c r="A103" s="113" t="s">
        <v>316</v>
      </c>
      <c r="B103" s="114" t="s">
        <v>317</v>
      </c>
      <c r="C103" s="114"/>
      <c r="D103" s="97" t="s">
        <v>118</v>
      </c>
      <c r="E103" s="15" t="s">
        <v>3</v>
      </c>
      <c r="G103" s="15" t="s">
        <v>3</v>
      </c>
      <c r="I103" s="15" t="s">
        <v>3</v>
      </c>
      <c r="K103" s="15" t="s">
        <v>3</v>
      </c>
      <c r="M103" s="15" t="s">
        <v>3</v>
      </c>
      <c r="P103" s="15" t="s">
        <v>3</v>
      </c>
      <c r="R103" s="15" t="s">
        <v>3</v>
      </c>
      <c r="T103" s="15" t="s">
        <v>3</v>
      </c>
      <c r="V103" s="15" t="s">
        <v>3</v>
      </c>
      <c r="X103" s="15" t="s">
        <v>3</v>
      </c>
      <c r="Z103" s="15" t="s">
        <v>3</v>
      </c>
      <c r="AB103" s="15" t="s">
        <v>3</v>
      </c>
      <c r="AD103" s="15" t="s">
        <v>3</v>
      </c>
      <c r="AF103" s="15" t="s">
        <v>3</v>
      </c>
      <c r="AH103" s="15" t="s">
        <v>3</v>
      </c>
    </row>
    <row r="104" spans="1:34" ht="15" customHeight="1" x14ac:dyDescent="0.2">
      <c r="A104" s="113"/>
      <c r="B104" s="114"/>
      <c r="C104" s="114"/>
      <c r="D104" s="97" t="s">
        <v>119</v>
      </c>
      <c r="E104" s="15" t="s">
        <v>3</v>
      </c>
      <c r="G104" s="15" t="s">
        <v>3</v>
      </c>
      <c r="I104" s="15" t="s">
        <v>3</v>
      </c>
      <c r="K104" s="15" t="s">
        <v>3</v>
      </c>
      <c r="M104" s="15" t="s">
        <v>3</v>
      </c>
      <c r="P104" s="15" t="s">
        <v>3</v>
      </c>
      <c r="R104" s="15" t="s">
        <v>3</v>
      </c>
      <c r="T104" s="15" t="s">
        <v>3</v>
      </c>
      <c r="V104" s="15" t="s">
        <v>3</v>
      </c>
      <c r="X104" s="15" t="s">
        <v>3</v>
      </c>
      <c r="Z104" s="15" t="s">
        <v>3</v>
      </c>
      <c r="AB104" s="15" t="s">
        <v>3</v>
      </c>
      <c r="AD104" s="15" t="s">
        <v>3</v>
      </c>
      <c r="AF104" s="15" t="s">
        <v>3</v>
      </c>
      <c r="AH104" s="15" t="s">
        <v>3</v>
      </c>
    </row>
    <row r="105" spans="1:34" ht="15" customHeight="1" x14ac:dyDescent="0.2">
      <c r="A105" s="113"/>
      <c r="B105" s="114"/>
      <c r="C105" s="114"/>
      <c r="D105" s="97" t="s">
        <v>244</v>
      </c>
      <c r="E105" s="15" t="s">
        <v>3</v>
      </c>
      <c r="G105" s="15" t="s">
        <v>3</v>
      </c>
      <c r="I105" s="15" t="s">
        <v>3</v>
      </c>
      <c r="K105" s="15" t="s">
        <v>3</v>
      </c>
      <c r="M105" s="15" t="s">
        <v>3</v>
      </c>
      <c r="P105" s="15" t="s">
        <v>3</v>
      </c>
      <c r="R105" s="15" t="s">
        <v>3</v>
      </c>
      <c r="T105" s="15" t="s">
        <v>3</v>
      </c>
      <c r="V105" s="15" t="s">
        <v>3</v>
      </c>
      <c r="X105" s="15" t="s">
        <v>3</v>
      </c>
      <c r="Z105" s="15" t="s">
        <v>3</v>
      </c>
      <c r="AB105" s="15" t="s">
        <v>3</v>
      </c>
      <c r="AD105" s="15" t="s">
        <v>3</v>
      </c>
      <c r="AF105" s="15" t="s">
        <v>3</v>
      </c>
      <c r="AH105" s="15" t="s">
        <v>3</v>
      </c>
    </row>
    <row r="106" spans="1:34" ht="142.5" x14ac:dyDescent="0.2">
      <c r="A106" s="95" t="s">
        <v>318</v>
      </c>
      <c r="B106" s="99" t="s">
        <v>242</v>
      </c>
      <c r="C106" s="99" t="s">
        <v>253</v>
      </c>
      <c r="D106" s="97" t="s">
        <v>244</v>
      </c>
      <c r="E106" s="15" t="s">
        <v>1</v>
      </c>
      <c r="F106" s="111" t="s">
        <v>319</v>
      </c>
      <c r="G106" s="15" t="s">
        <v>0</v>
      </c>
      <c r="I106" s="15" t="s">
        <v>0</v>
      </c>
      <c r="K106" s="15" t="s">
        <v>0</v>
      </c>
      <c r="M106" s="15" t="s">
        <v>0</v>
      </c>
      <c r="P106" s="15" t="s">
        <v>0</v>
      </c>
      <c r="R106" s="15" t="s">
        <v>0</v>
      </c>
      <c r="T106" s="15" t="s">
        <v>0</v>
      </c>
      <c r="V106" s="15" t="s">
        <v>0</v>
      </c>
      <c r="X106" s="15" t="s">
        <v>0</v>
      </c>
      <c r="Z106" s="15" t="s">
        <v>0</v>
      </c>
      <c r="AB106" s="15" t="s">
        <v>0</v>
      </c>
      <c r="AD106" s="15" t="s">
        <v>0</v>
      </c>
      <c r="AF106" s="15" t="s">
        <v>0</v>
      </c>
      <c r="AH106" s="15" t="s">
        <v>0</v>
      </c>
    </row>
  </sheetData>
  <autoFilter ref="A4:AZ106" xr:uid="{B2E63B6C-869A-4DBC-BFD8-E3DD28A3FEC1}"/>
  <mergeCells count="61">
    <mergeCell ref="B88:B90"/>
    <mergeCell ref="C88:C90"/>
    <mergeCell ref="H28:H29"/>
    <mergeCell ref="C6:C19"/>
    <mergeCell ref="B6:B19"/>
    <mergeCell ref="B23:B24"/>
    <mergeCell ref="C23:C24"/>
    <mergeCell ref="B28:B29"/>
    <mergeCell ref="C28:C29"/>
    <mergeCell ref="F23:F24"/>
    <mergeCell ref="H23:H24"/>
    <mergeCell ref="B40:B41"/>
    <mergeCell ref="C40:C41"/>
    <mergeCell ref="B68:B71"/>
    <mergeCell ref="B72:B75"/>
    <mergeCell ref="C72:C75"/>
    <mergeCell ref="B57:B60"/>
    <mergeCell ref="C57:C60"/>
    <mergeCell ref="B61:B62"/>
    <mergeCell ref="C61:C62"/>
    <mergeCell ref="B65:B66"/>
    <mergeCell ref="C65:C66"/>
    <mergeCell ref="C68:C71"/>
    <mergeCell ref="C76:C78"/>
    <mergeCell ref="B76:B78"/>
    <mergeCell ref="B84:B86"/>
    <mergeCell ref="C84:C86"/>
    <mergeCell ref="C82:C83"/>
    <mergeCell ref="B82:B83"/>
    <mergeCell ref="A2:C2"/>
    <mergeCell ref="AB1:AG1"/>
    <mergeCell ref="AH1:AI1"/>
    <mergeCell ref="E1:O1"/>
    <mergeCell ref="P1:S1"/>
    <mergeCell ref="T1:U1"/>
    <mergeCell ref="V1:AA1"/>
    <mergeCell ref="B54:B56"/>
    <mergeCell ref="C54:C56"/>
    <mergeCell ref="B32:B36"/>
    <mergeCell ref="C32:C36"/>
    <mergeCell ref="D52:D53"/>
    <mergeCell ref="B45:B53"/>
    <mergeCell ref="D48:D51"/>
    <mergeCell ref="C49:C51"/>
    <mergeCell ref="C52:C53"/>
    <mergeCell ref="F28:F29"/>
    <mergeCell ref="B42:B43"/>
    <mergeCell ref="C42:C43"/>
    <mergeCell ref="C25:C27"/>
    <mergeCell ref="B25:B27"/>
    <mergeCell ref="A103:A105"/>
    <mergeCell ref="C94:C95"/>
    <mergeCell ref="D94:D95"/>
    <mergeCell ref="A97:A99"/>
    <mergeCell ref="A100:A102"/>
    <mergeCell ref="C97:C99"/>
    <mergeCell ref="B97:B99"/>
    <mergeCell ref="C100:C102"/>
    <mergeCell ref="B100:B102"/>
    <mergeCell ref="C103:C105"/>
    <mergeCell ref="B103:B105"/>
  </mergeCells>
  <phoneticPr fontId="17" type="noConversion"/>
  <conditionalFormatting sqref="E5:E102">
    <cfRule type="containsText" dxfId="730" priority="398" operator="containsText" text="dropped">
      <formula>NOT(ISERROR(SEARCH("dropped",E5)))</formula>
    </cfRule>
    <cfRule type="expression" dxfId="729" priority="400">
      <formula>AND(E5&lt;&gt;"completed",E5&lt;&gt;"not started",E$2&lt;=E$3)</formula>
    </cfRule>
    <cfRule type="expression" dxfId="728" priority="401">
      <formula>AND(E5="not started",E$2&lt;=E$3)</formula>
    </cfRule>
    <cfRule type="expression" dxfId="727" priority="402">
      <formula>AND(E5&lt;&gt;"completed",E$2&gt;E$3)</formula>
    </cfRule>
    <cfRule type="containsText" dxfId="726" priority="399" operator="containsText" text="Completed">
      <formula>NOT(ISERROR(SEARCH("Completed",E5)))</formula>
    </cfRule>
  </conditionalFormatting>
  <conditionalFormatting sqref="E6:E102">
    <cfRule type="containsText" dxfId="725" priority="397" operator="containsText" text="dropped">
      <formula>NOT(ISERROR(SEARCH("dropped",E6)))</formula>
    </cfRule>
  </conditionalFormatting>
  <conditionalFormatting sqref="E103:E105 G103:G105">
    <cfRule type="containsText" dxfId="724" priority="871" operator="containsText" text="Completed">
      <formula>NOT(ISERROR(SEARCH("Completed",E103)))</formula>
    </cfRule>
  </conditionalFormatting>
  <conditionalFormatting sqref="E103:E105">
    <cfRule type="expression" dxfId="723" priority="872">
      <formula>AND(E103&lt;&gt;"completed",E103&lt;&gt;"not started",E$2&lt;=E$3)</formula>
    </cfRule>
    <cfRule type="expression" dxfId="722" priority="873">
      <formula>AND(E103="not started",E$2&lt;=E$3)</formula>
    </cfRule>
    <cfRule type="expression" dxfId="721" priority="874">
      <formula>AND(E103&lt;&gt;"completed",E$2&gt;E$3)</formula>
    </cfRule>
  </conditionalFormatting>
  <conditionalFormatting sqref="E104:E106 G104:G106 M106 P106">
    <cfRule type="containsText" dxfId="720" priority="622" operator="containsText" text="Completed">
      <formula>NOT(ISERROR(SEARCH("Completed",E104)))</formula>
    </cfRule>
  </conditionalFormatting>
  <conditionalFormatting sqref="E104:E106">
    <cfRule type="expression" dxfId="719" priority="625">
      <formula>AND(E104&lt;&gt;"completed",E$2&gt;E$3)</formula>
    </cfRule>
    <cfRule type="expression" dxfId="718" priority="623">
      <formula>AND(E104&lt;&gt;"completed",E104&lt;&gt;"not started",E$2&lt;=E$3)</formula>
    </cfRule>
    <cfRule type="expression" dxfId="717" priority="624">
      <formula>AND(E104="not started",E$2&lt;=E$3)</formula>
    </cfRule>
  </conditionalFormatting>
  <conditionalFormatting sqref="G5:G26">
    <cfRule type="containsText" dxfId="716" priority="1874" operator="containsText" text="dropped">
      <formula>NOT(ISERROR(SEARCH("dropped",G5)))</formula>
    </cfRule>
    <cfRule type="containsText" dxfId="715" priority="1873" operator="containsText" text="dropped">
      <formula>NOT(ISERROR(SEARCH("dropped",G5)))</formula>
    </cfRule>
  </conditionalFormatting>
  <conditionalFormatting sqref="G5:G92">
    <cfRule type="containsText" dxfId="714" priority="2643" operator="containsText" text="Completed">
      <formula>NOT(ISERROR(SEARCH("Completed",G5)))</formula>
    </cfRule>
  </conditionalFormatting>
  <conditionalFormatting sqref="G5:G93 M5:M93 P5:P93 R5:R93 I5:I93 K5:K93 T5:T77">
    <cfRule type="expression" dxfId="713" priority="2677">
      <formula>AND(G5&lt;&gt;"completed",G5&lt;&gt;"not started",G$2&lt;=G$3)</formula>
    </cfRule>
  </conditionalFormatting>
  <conditionalFormatting sqref="G27:G92 M5:M92 P5:P92 R5:R92">
    <cfRule type="containsText" dxfId="712" priority="1992" operator="containsText" text="dropped">
      <formula>NOT(ISERROR(SEARCH("dropped",G5)))</formula>
    </cfRule>
  </conditionalFormatting>
  <conditionalFormatting sqref="G27:G92 P5:P92">
    <cfRule type="containsText" dxfId="711" priority="1991" operator="containsText" text="dropped">
      <formula>NOT(ISERROR(SEARCH("dropped",G5)))</formula>
    </cfRule>
  </conditionalFormatting>
  <conditionalFormatting sqref="G28:G29">
    <cfRule type="containsText" dxfId="710" priority="1939" operator="containsText" text="dropped">
      <formula>NOT(ISERROR(SEARCH("dropped",G28)))</formula>
    </cfRule>
    <cfRule type="containsText" dxfId="709" priority="1986" operator="containsText" text="Completed">
      <formula>NOT(ISERROR(SEARCH("Completed",G28)))</formula>
    </cfRule>
  </conditionalFormatting>
  <conditionalFormatting sqref="G33:G34">
    <cfRule type="containsText" dxfId="708" priority="1984" operator="containsText" text="Completed">
      <formula>NOT(ISERROR(SEARCH("Completed",G33)))</formula>
    </cfRule>
  </conditionalFormatting>
  <conditionalFormatting sqref="G36">
    <cfRule type="containsText" dxfId="707" priority="1983" operator="containsText" text="Completed">
      <formula>NOT(ISERROR(SEARCH("Completed",G36)))</formula>
    </cfRule>
  </conditionalFormatting>
  <conditionalFormatting sqref="G38:G39">
    <cfRule type="containsText" dxfId="706" priority="1979" operator="containsText" text="Completed">
      <formula>NOT(ISERROR(SEARCH("Completed",G38)))</formula>
    </cfRule>
  </conditionalFormatting>
  <conditionalFormatting sqref="G41">
    <cfRule type="containsText" dxfId="705" priority="1977" operator="containsText" text="Completed">
      <formula>NOT(ISERROR(SEARCH("Completed",G41)))</formula>
    </cfRule>
  </conditionalFormatting>
  <conditionalFormatting sqref="G43:G44">
    <cfRule type="containsText" dxfId="704" priority="1973" operator="containsText" text="Completed">
      <formula>NOT(ISERROR(SEARCH("Completed",G43)))</formula>
    </cfRule>
  </conditionalFormatting>
  <conditionalFormatting sqref="G46">
    <cfRule type="containsText" dxfId="703" priority="1971" operator="containsText" text="Completed">
      <formula>NOT(ISERROR(SEARCH("Completed",G46)))</formula>
    </cfRule>
  </conditionalFormatting>
  <conditionalFormatting sqref="G67">
    <cfRule type="containsText" dxfId="702" priority="1910" operator="containsText" text="dropped">
      <formula>NOT(ISERROR(SEARCH("dropped",G67)))</formula>
    </cfRule>
    <cfRule type="containsText" dxfId="701" priority="1909" operator="containsText" text="dropped">
      <formula>NOT(ISERROR(SEARCH("dropped",G67)))</formula>
    </cfRule>
  </conditionalFormatting>
  <conditionalFormatting sqref="G93:G102">
    <cfRule type="containsText" dxfId="700" priority="391" operator="containsText" text="dropped">
      <formula>NOT(ISERROR(SEARCH("dropped",G93)))</formula>
    </cfRule>
    <cfRule type="containsText" dxfId="699" priority="393" operator="containsText" text="Completed">
      <formula>NOT(ISERROR(SEARCH("Completed",G93)))</formula>
    </cfRule>
    <cfRule type="containsText" dxfId="698" priority="392" operator="containsText" text="dropped">
      <formula>NOT(ISERROR(SEARCH("dropped",G93)))</formula>
    </cfRule>
  </conditionalFormatting>
  <conditionalFormatting sqref="G94:G102">
    <cfRule type="expression" dxfId="697" priority="395">
      <formula>AND(G94="not started",G$2&lt;=G$3)</formula>
    </cfRule>
    <cfRule type="expression" dxfId="696" priority="396">
      <formula>AND(G94&lt;&gt;"completed",G$2&gt;G$3)</formula>
    </cfRule>
    <cfRule type="expression" dxfId="695" priority="394">
      <formula>AND(G94&lt;&gt;"completed",G94&lt;&gt;"not started",G$2&lt;=G$3)</formula>
    </cfRule>
  </conditionalFormatting>
  <conditionalFormatting sqref="G103:G105 E103:E105">
    <cfRule type="containsText" dxfId="694" priority="870" operator="containsText" text="dropped">
      <formula>NOT(ISERROR(SEARCH("dropped",E103)))</formula>
    </cfRule>
    <cfRule type="containsText" dxfId="693" priority="869" operator="containsText" text="dropped">
      <formula>NOT(ISERROR(SEARCH("dropped",E103)))</formula>
    </cfRule>
  </conditionalFormatting>
  <conditionalFormatting sqref="G103:G105">
    <cfRule type="expression" dxfId="692" priority="876">
      <formula>AND(G103="not started",G$2&lt;=G$3)</formula>
    </cfRule>
    <cfRule type="expression" dxfId="691" priority="875">
      <formula>AND(G103&lt;&gt;"completed",G103&lt;&gt;"not started",G$2&lt;=G$3)</formula>
    </cfRule>
    <cfRule type="expression" dxfId="690" priority="877">
      <formula>AND(G103&lt;&gt;"completed",G$2&gt;G$3)</formula>
    </cfRule>
  </conditionalFormatting>
  <conditionalFormatting sqref="G104:G106 M106 P106">
    <cfRule type="expression" dxfId="689" priority="626">
      <formula>AND(G104&lt;&gt;"completed",G104&lt;&gt;"not started",G$2&lt;=G$3)</formula>
    </cfRule>
    <cfRule type="expression" dxfId="688" priority="627">
      <formula>AND(G104="not started",G$2&lt;=G$3)</formula>
    </cfRule>
    <cfRule type="expression" dxfId="687" priority="628">
      <formula>AND(G104&lt;&gt;"completed",G$2&gt;G$3)</formula>
    </cfRule>
  </conditionalFormatting>
  <conditionalFormatting sqref="I5:I93 K5:K93 M93 P93">
    <cfRule type="containsText" dxfId="686" priority="1822" operator="containsText" text="dropped">
      <formula>NOT(ISERROR(SEARCH("dropped",I5)))</formula>
    </cfRule>
    <cfRule type="containsText" dxfId="685" priority="1823" operator="containsText" text="dropped">
      <formula>NOT(ISERROR(SEARCH("dropped",I5)))</formula>
    </cfRule>
  </conditionalFormatting>
  <conditionalFormatting sqref="I5:I93 K5:K93 P74:P93 M92:M93">
    <cfRule type="containsText" dxfId="684" priority="1824" operator="containsText" text="Completed">
      <formula>NOT(ISERROR(SEARCH("Completed",I5)))</formula>
    </cfRule>
  </conditionalFormatting>
  <conditionalFormatting sqref="I37">
    <cfRule type="containsText" dxfId="683" priority="1819" operator="containsText" text="Completed">
      <formula>NOT(ISERROR(SEARCH("Completed",I37)))</formula>
    </cfRule>
  </conditionalFormatting>
  <conditionalFormatting sqref="I94:I102">
    <cfRule type="containsText" dxfId="682" priority="361" operator="containsText" text="dropped">
      <formula>NOT(ISERROR(SEARCH("dropped",I94)))</formula>
    </cfRule>
    <cfRule type="expression" dxfId="681" priority="365">
      <formula>AND(I94="not started",I$2&lt;=I$3)</formula>
    </cfRule>
    <cfRule type="containsText" dxfId="680" priority="362" operator="containsText" text="dropped">
      <formula>NOT(ISERROR(SEARCH("dropped",I94)))</formula>
    </cfRule>
    <cfRule type="expression" dxfId="679" priority="366">
      <formula>AND(I94&lt;&gt;"completed",I$2&gt;I$3)</formula>
    </cfRule>
    <cfRule type="containsText" dxfId="678" priority="363" operator="containsText" text="Completed">
      <formula>NOT(ISERROR(SEARCH("Completed",I94)))</formula>
    </cfRule>
    <cfRule type="expression" dxfId="677" priority="364">
      <formula>AND(I94&lt;&gt;"completed",I94&lt;&gt;"not started",I$2&lt;=I$3)</formula>
    </cfRule>
  </conditionalFormatting>
  <conditionalFormatting sqref="I103:I106">
    <cfRule type="expression" dxfId="676" priority="383">
      <formula>AND(I103="not started",I$2&lt;=I$3)</formula>
    </cfRule>
    <cfRule type="expression" dxfId="675" priority="384">
      <formula>AND(I103&lt;&gt;"completed",I$2&gt;I$3)</formula>
    </cfRule>
    <cfRule type="containsText" dxfId="674" priority="381" operator="containsText" text="Completed">
      <formula>NOT(ISERROR(SEARCH("Completed",I103)))</formula>
    </cfRule>
    <cfRule type="expression" dxfId="673" priority="382">
      <formula>AND(I103&lt;&gt;"completed",I103&lt;&gt;"not started",I$2&lt;=I$3)</formula>
    </cfRule>
    <cfRule type="containsText" dxfId="672" priority="380" operator="containsText" text="dropped">
      <formula>NOT(ISERROR(SEARCH("dropped",I103)))</formula>
    </cfRule>
    <cfRule type="containsText" dxfId="671" priority="379" operator="containsText" text="dropped">
      <formula>NOT(ISERROR(SEARCH("dropped",I103)))</formula>
    </cfRule>
  </conditionalFormatting>
  <conditionalFormatting sqref="I104:I105">
    <cfRule type="expression" dxfId="670" priority="372">
      <formula>AND(I104&lt;&gt;"completed",I$2&gt;I$3)</formula>
    </cfRule>
    <cfRule type="containsText" dxfId="669" priority="369" operator="containsText" text="Completed">
      <formula>NOT(ISERROR(SEARCH("Completed",I104)))</formula>
    </cfRule>
    <cfRule type="containsText" dxfId="668" priority="367" operator="containsText" text="dropped">
      <formula>NOT(ISERROR(SEARCH("dropped",I104)))</formula>
    </cfRule>
    <cfRule type="containsText" dxfId="667" priority="368" operator="containsText" text="dropped">
      <formula>NOT(ISERROR(SEARCH("dropped",I104)))</formula>
    </cfRule>
    <cfRule type="expression" dxfId="666" priority="370">
      <formula>AND(I104&lt;&gt;"completed",I104&lt;&gt;"not started",I$2&lt;=I$3)</formula>
    </cfRule>
    <cfRule type="expression" dxfId="665" priority="371">
      <formula>AND(I104="not started",I$2&lt;=I$3)</formula>
    </cfRule>
  </conditionalFormatting>
  <conditionalFormatting sqref="K37">
    <cfRule type="containsText" dxfId="664" priority="1818" operator="containsText" text="Completed">
      <formula>NOT(ISERROR(SEARCH("Completed",K37)))</formula>
    </cfRule>
  </conditionalFormatting>
  <conditionalFormatting sqref="K94:K102">
    <cfRule type="containsText" dxfId="663" priority="332" operator="containsText" text="dropped">
      <formula>NOT(ISERROR(SEARCH("dropped",K94)))</formula>
    </cfRule>
    <cfRule type="containsText" dxfId="662" priority="333" operator="containsText" text="Completed">
      <formula>NOT(ISERROR(SEARCH("Completed",K94)))</formula>
    </cfRule>
    <cfRule type="expression" dxfId="661" priority="334">
      <formula>AND(K94&lt;&gt;"completed",K94&lt;&gt;"not started",K$2&lt;=K$3)</formula>
    </cfRule>
    <cfRule type="expression" dxfId="660" priority="335">
      <formula>AND(K94="not started",K$2&lt;=K$3)</formula>
    </cfRule>
    <cfRule type="expression" dxfId="659" priority="336">
      <formula>AND(K94&lt;&gt;"completed",K$2&gt;K$3)</formula>
    </cfRule>
    <cfRule type="containsText" dxfId="658" priority="331" operator="containsText" text="dropped">
      <formula>NOT(ISERROR(SEARCH("dropped",K94)))</formula>
    </cfRule>
  </conditionalFormatting>
  <conditionalFormatting sqref="K103:K106">
    <cfRule type="containsText" dxfId="657" priority="351" operator="containsText" text="Completed">
      <formula>NOT(ISERROR(SEARCH("Completed",K103)))</formula>
    </cfRule>
    <cfRule type="expression" dxfId="656" priority="352">
      <formula>AND(K103&lt;&gt;"completed",K103&lt;&gt;"not started",K$2&lt;=K$3)</formula>
    </cfRule>
    <cfRule type="containsText" dxfId="655" priority="350" operator="containsText" text="dropped">
      <formula>NOT(ISERROR(SEARCH("dropped",K103)))</formula>
    </cfRule>
    <cfRule type="containsText" dxfId="654" priority="349" operator="containsText" text="dropped">
      <formula>NOT(ISERROR(SEARCH("dropped",K103)))</formula>
    </cfRule>
    <cfRule type="expression" dxfId="653" priority="354">
      <formula>AND(K103&lt;&gt;"completed",K$2&gt;K$3)</formula>
    </cfRule>
    <cfRule type="expression" dxfId="652" priority="353">
      <formula>AND(K103="not started",K$2&lt;=K$3)</formula>
    </cfRule>
  </conditionalFormatting>
  <conditionalFormatting sqref="K104:K105">
    <cfRule type="containsText" dxfId="651" priority="337" operator="containsText" text="dropped">
      <formula>NOT(ISERROR(SEARCH("dropped",K104)))</formula>
    </cfRule>
    <cfRule type="containsText" dxfId="650" priority="338" operator="containsText" text="dropped">
      <formula>NOT(ISERROR(SEARCH("dropped",K104)))</formula>
    </cfRule>
    <cfRule type="containsText" dxfId="649" priority="339" operator="containsText" text="Completed">
      <formula>NOT(ISERROR(SEARCH("Completed",K104)))</formula>
    </cfRule>
    <cfRule type="expression" dxfId="648" priority="342">
      <formula>AND(K104&lt;&gt;"completed",K$2&gt;K$3)</formula>
    </cfRule>
    <cfRule type="expression" dxfId="647" priority="340">
      <formula>AND(K104&lt;&gt;"completed",K104&lt;&gt;"not started",K$2&lt;=K$3)</formula>
    </cfRule>
    <cfRule type="expression" dxfId="646" priority="341">
      <formula>AND(K104="not started",K$2&lt;=K$3)</formula>
    </cfRule>
  </conditionalFormatting>
  <conditionalFormatting sqref="M5">
    <cfRule type="containsText" dxfId="645" priority="1963" operator="containsText" text="Completed">
      <formula>NOT(ISERROR(SEARCH("Completed",M5)))</formula>
    </cfRule>
  </conditionalFormatting>
  <conditionalFormatting sqref="M5:M92">
    <cfRule type="containsText" dxfId="644" priority="1961" operator="containsText" text="dropped">
      <formula>NOT(ISERROR(SEARCH("dropped",M5)))</formula>
    </cfRule>
    <cfRule type="containsText" dxfId="643" priority="2539" operator="containsText" text="Completed">
      <formula>NOT(ISERROR(SEARCH("Completed",M5)))</formula>
    </cfRule>
  </conditionalFormatting>
  <conditionalFormatting sqref="M23:M26">
    <cfRule type="containsText" dxfId="642" priority="1868" operator="containsText" text="dropped">
      <formula>NOT(ISERROR(SEARCH("dropped",M23)))</formula>
    </cfRule>
    <cfRule type="containsText" dxfId="641" priority="1867" operator="containsText" text="dropped">
      <formula>NOT(ISERROR(SEARCH("dropped",M23)))</formula>
    </cfRule>
  </conditionalFormatting>
  <conditionalFormatting sqref="M28:M29">
    <cfRule type="containsText" dxfId="640" priority="1934" operator="containsText" text="Completed">
      <formula>NOT(ISERROR(SEARCH("Completed",M28)))</formula>
    </cfRule>
    <cfRule type="containsText" dxfId="639" priority="1932" operator="containsText" text="dropped">
      <formula>NOT(ISERROR(SEARCH("dropped",M28)))</formula>
    </cfRule>
  </conditionalFormatting>
  <conditionalFormatting sqref="M36:M47">
    <cfRule type="containsText" dxfId="638" priority="1817" operator="containsText" text="Completed">
      <formula>NOT(ISERROR(SEARCH("Completed",M36)))</formula>
    </cfRule>
  </conditionalFormatting>
  <conditionalFormatting sqref="M65:M72 M32:M34 M74:M75 M78:M81 M83:M90">
    <cfRule type="containsText" dxfId="637" priority="1956" operator="containsText" text="Completed">
      <formula>NOT(ISERROR(SEARCH("Completed",M32)))</formula>
    </cfRule>
  </conditionalFormatting>
  <conditionalFormatting sqref="M67">
    <cfRule type="containsText" dxfId="636" priority="1903" operator="containsText" text="dropped">
      <formula>NOT(ISERROR(SEARCH("dropped",M67)))</formula>
    </cfRule>
    <cfRule type="containsText" dxfId="635" priority="1904" operator="containsText" text="dropped">
      <formula>NOT(ISERROR(SEARCH("dropped",M67)))</formula>
    </cfRule>
  </conditionalFormatting>
  <conditionalFormatting sqref="M93:M96 P93:P96">
    <cfRule type="containsText" dxfId="634" priority="1760" operator="containsText" text="Completed">
      <formula>NOT(ISERROR(SEARCH("Completed",M93)))</formula>
    </cfRule>
  </conditionalFormatting>
  <conditionalFormatting sqref="M94:M96 P94:P96">
    <cfRule type="expression" dxfId="633" priority="1765">
      <formula>AND(M94="not started",M$2&lt;=M$3)</formula>
    </cfRule>
    <cfRule type="expression" dxfId="632" priority="1766">
      <formula>AND(M94&lt;&gt;"completed",M$2&gt;M$3)</formula>
    </cfRule>
    <cfRule type="containsText" dxfId="631" priority="1758" operator="containsText" text="dropped">
      <formula>NOT(ISERROR(SEARCH("dropped",M94)))</formula>
    </cfRule>
    <cfRule type="containsText" dxfId="630" priority="1759" operator="containsText" text="dropped">
      <formula>NOT(ISERROR(SEARCH("dropped",M94)))</formula>
    </cfRule>
    <cfRule type="expression" dxfId="629" priority="1764">
      <formula>AND(M94&lt;&gt;"completed",M94&lt;&gt;"not started",M$2&lt;=M$3)</formula>
    </cfRule>
  </conditionalFormatting>
  <conditionalFormatting sqref="M94:M98 P94:P98">
    <cfRule type="containsText" dxfId="628" priority="1369" operator="containsText" text="Completed">
      <formula>NOT(ISERROR(SEARCH("Completed",M94)))</formula>
    </cfRule>
  </conditionalFormatting>
  <conditionalFormatting sqref="M97:M98 P97:P98">
    <cfRule type="expression" dxfId="627" priority="1373">
      <formula>AND(M97&lt;&gt;"completed",M97&lt;&gt;"not started",M$2&lt;=M$3)</formula>
    </cfRule>
    <cfRule type="containsText" dxfId="626" priority="1367" operator="containsText" text="dropped">
      <formula>NOT(ISERROR(SEARCH("dropped",M97)))</formula>
    </cfRule>
    <cfRule type="containsText" dxfId="625" priority="1368" operator="containsText" text="dropped">
      <formula>NOT(ISERROR(SEARCH("dropped",M97)))</formula>
    </cfRule>
    <cfRule type="expression" dxfId="624" priority="1374">
      <formula>AND(M97="not started",M$2&lt;=M$3)</formula>
    </cfRule>
    <cfRule type="expression" dxfId="623" priority="1375">
      <formula>AND(M97&lt;&gt;"completed",M$2&gt;M$3)</formula>
    </cfRule>
  </conditionalFormatting>
  <conditionalFormatting sqref="M97:M99 P97:P99">
    <cfRule type="containsText" dxfId="622" priority="1286" operator="containsText" text="Completed">
      <formula>NOT(ISERROR(SEARCH("Completed",M97)))</formula>
    </cfRule>
  </conditionalFormatting>
  <conditionalFormatting sqref="M99 P99">
    <cfRule type="containsText" dxfId="621" priority="1284" operator="containsText" text="dropped">
      <formula>NOT(ISERROR(SEARCH("dropped",M99)))</formula>
    </cfRule>
    <cfRule type="expression" dxfId="620" priority="1292">
      <formula>AND(M99&lt;&gt;"completed",M$2&gt;M$3)</formula>
    </cfRule>
    <cfRule type="expression" dxfId="619" priority="1291">
      <formula>AND(M99="not started",M$2&lt;=M$3)</formula>
    </cfRule>
    <cfRule type="expression" dxfId="618" priority="1290">
      <formula>AND(M99&lt;&gt;"completed",M99&lt;&gt;"not started",M$2&lt;=M$3)</formula>
    </cfRule>
    <cfRule type="containsText" dxfId="617" priority="1285" operator="containsText" text="dropped">
      <formula>NOT(ISERROR(SEARCH("dropped",M99)))</formula>
    </cfRule>
  </conditionalFormatting>
  <conditionalFormatting sqref="M99:M102">
    <cfRule type="containsText" dxfId="616" priority="303" operator="containsText" text="Completed">
      <formula>NOT(ISERROR(SEARCH("Completed",M99)))</formula>
    </cfRule>
  </conditionalFormatting>
  <conditionalFormatting sqref="M100:M102">
    <cfRule type="containsText" dxfId="615" priority="302" operator="containsText" text="dropped">
      <formula>NOT(ISERROR(SEARCH("dropped",M100)))</formula>
    </cfRule>
    <cfRule type="expression" dxfId="614" priority="305">
      <formula>AND(M100="not started",M$2&lt;=M$3)</formula>
    </cfRule>
    <cfRule type="expression" dxfId="613" priority="304">
      <formula>AND(M100&lt;&gt;"completed",M100&lt;&gt;"not started",M$2&lt;=M$3)</formula>
    </cfRule>
    <cfRule type="containsText" dxfId="612" priority="301" operator="containsText" text="dropped">
      <formula>NOT(ISERROR(SEARCH("dropped",M100)))</formula>
    </cfRule>
    <cfRule type="expression" dxfId="611" priority="306">
      <formula>AND(M100&lt;&gt;"completed",M$2&gt;M$3)</formula>
    </cfRule>
  </conditionalFormatting>
  <conditionalFormatting sqref="M103:M105">
    <cfRule type="expression" dxfId="610" priority="323">
      <formula>AND(M103="not started",M$2&lt;=M$3)</formula>
    </cfRule>
    <cfRule type="expression" dxfId="609" priority="322">
      <formula>AND(M103&lt;&gt;"completed",M103&lt;&gt;"not started",M$2&lt;=M$3)</formula>
    </cfRule>
    <cfRule type="containsText" dxfId="608" priority="320" operator="containsText" text="dropped">
      <formula>NOT(ISERROR(SEARCH("dropped",M103)))</formula>
    </cfRule>
    <cfRule type="containsText" dxfId="607" priority="319" operator="containsText" text="dropped">
      <formula>NOT(ISERROR(SEARCH("dropped",M103)))</formula>
    </cfRule>
    <cfRule type="expression" dxfId="606" priority="324">
      <formula>AND(M103&lt;&gt;"completed",M$2&gt;M$3)</formula>
    </cfRule>
  </conditionalFormatting>
  <conditionalFormatting sqref="M103:M106">
    <cfRule type="containsText" dxfId="605" priority="321" operator="containsText" text="Completed">
      <formula>NOT(ISERROR(SEARCH("Completed",M103)))</formula>
    </cfRule>
  </conditionalFormatting>
  <conditionalFormatting sqref="M104:M105">
    <cfRule type="expression" dxfId="604" priority="312">
      <formula>AND(M104&lt;&gt;"completed",M$2&gt;M$3)</formula>
    </cfRule>
    <cfRule type="containsText" dxfId="603" priority="307" operator="containsText" text="dropped">
      <formula>NOT(ISERROR(SEARCH("dropped",M104)))</formula>
    </cfRule>
    <cfRule type="containsText" dxfId="602" priority="308" operator="containsText" text="dropped">
      <formula>NOT(ISERROR(SEARCH("dropped",M104)))</formula>
    </cfRule>
    <cfRule type="containsText" dxfId="601" priority="309" operator="containsText" text="Completed">
      <formula>NOT(ISERROR(SEARCH("Completed",M104)))</formula>
    </cfRule>
    <cfRule type="expression" dxfId="600" priority="310">
      <formula>AND(M104&lt;&gt;"completed",M104&lt;&gt;"not started",M$2&lt;=M$3)</formula>
    </cfRule>
    <cfRule type="expression" dxfId="599" priority="311">
      <formula>AND(M104="not started",M$2&lt;=M$3)</formula>
    </cfRule>
  </conditionalFormatting>
  <conditionalFormatting sqref="M106 P106 E104:E106 G104:G106">
    <cfRule type="containsText" dxfId="598" priority="621" operator="containsText" text="dropped">
      <formula>NOT(ISERROR(SEARCH("dropped",E104)))</formula>
    </cfRule>
    <cfRule type="containsText" dxfId="597" priority="620" operator="containsText" text="dropped">
      <formula>NOT(ISERROR(SEARCH("dropped",E104)))</formula>
    </cfRule>
  </conditionalFormatting>
  <conditionalFormatting sqref="P5:P92">
    <cfRule type="containsText" dxfId="596" priority="2507" operator="containsText" text="Completed">
      <formula>NOT(ISERROR(SEARCH("Completed",P5)))</formula>
    </cfRule>
  </conditionalFormatting>
  <conditionalFormatting sqref="P23:P26">
    <cfRule type="containsText" dxfId="595" priority="1866" operator="containsText" text="dropped">
      <formula>NOT(ISERROR(SEARCH("dropped",P23)))</formula>
    </cfRule>
    <cfRule type="containsText" dxfId="594" priority="1865" operator="containsText" text="dropped">
      <formula>NOT(ISERROR(SEARCH("dropped",P23)))</formula>
    </cfRule>
  </conditionalFormatting>
  <conditionalFormatting sqref="P28:P29">
    <cfRule type="containsText" dxfId="593" priority="1929" operator="containsText" text="dropped">
      <formula>NOT(ISERROR(SEARCH("dropped",P28)))</formula>
    </cfRule>
    <cfRule type="containsText" dxfId="592" priority="1931" operator="containsText" text="Completed">
      <formula>NOT(ISERROR(SEARCH("Completed",P28)))</formula>
    </cfRule>
  </conditionalFormatting>
  <conditionalFormatting sqref="P36:P47">
    <cfRule type="containsText" dxfId="591" priority="1816" operator="containsText" text="Completed">
      <formula>NOT(ISERROR(SEARCH("Completed",P36)))</formula>
    </cfRule>
  </conditionalFormatting>
  <conditionalFormatting sqref="P65:P72 P32:P34">
    <cfRule type="containsText" dxfId="590" priority="1952" operator="containsText" text="Completed">
      <formula>NOT(ISERROR(SEARCH("Completed",P32)))</formula>
    </cfRule>
  </conditionalFormatting>
  <conditionalFormatting sqref="P67">
    <cfRule type="containsText" dxfId="589" priority="1902" operator="containsText" text="dropped">
      <formula>NOT(ISERROR(SEARCH("dropped",P67)))</formula>
    </cfRule>
    <cfRule type="containsText" dxfId="588" priority="1901" operator="containsText" text="dropped">
      <formula>NOT(ISERROR(SEARCH("dropped",P67)))</formula>
    </cfRule>
  </conditionalFormatting>
  <conditionalFormatting sqref="P99:P102">
    <cfRule type="containsText" dxfId="587" priority="273" operator="containsText" text="Completed">
      <formula>NOT(ISERROR(SEARCH("Completed",P99)))</formula>
    </cfRule>
  </conditionalFormatting>
  <conditionalFormatting sqref="P100:P102">
    <cfRule type="expression" dxfId="586" priority="276">
      <formula>AND(P100&lt;&gt;"completed",P$2&gt;P$3)</formula>
    </cfRule>
    <cfRule type="containsText" dxfId="585" priority="272" operator="containsText" text="dropped">
      <formula>NOT(ISERROR(SEARCH("dropped",P100)))</formula>
    </cfRule>
    <cfRule type="expression" dxfId="584" priority="275">
      <formula>AND(P100="not started",P$2&lt;=P$3)</formula>
    </cfRule>
    <cfRule type="expression" dxfId="583" priority="274">
      <formula>AND(P100&lt;&gt;"completed",P100&lt;&gt;"not started",P$2&lt;=P$3)</formula>
    </cfRule>
    <cfRule type="containsText" dxfId="582" priority="271" operator="containsText" text="dropped">
      <formula>NOT(ISERROR(SEARCH("dropped",P100)))</formula>
    </cfRule>
  </conditionalFormatting>
  <conditionalFormatting sqref="P103:P105">
    <cfRule type="containsText" dxfId="581" priority="289" operator="containsText" text="dropped">
      <formula>NOT(ISERROR(SEARCH("dropped",P103)))</formula>
    </cfRule>
    <cfRule type="containsText" dxfId="580" priority="290" operator="containsText" text="dropped">
      <formula>NOT(ISERROR(SEARCH("dropped",P103)))</formula>
    </cfRule>
    <cfRule type="expression" dxfId="579" priority="293">
      <formula>AND(P103="not started",P$2&lt;=P$3)</formula>
    </cfRule>
    <cfRule type="expression" dxfId="578" priority="292">
      <formula>AND(P103&lt;&gt;"completed",P103&lt;&gt;"not started",P$2&lt;=P$3)</formula>
    </cfRule>
    <cfRule type="expression" dxfId="577" priority="294">
      <formula>AND(P103&lt;&gt;"completed",P$2&gt;P$3)</formula>
    </cfRule>
  </conditionalFormatting>
  <conditionalFormatting sqref="P103:P106">
    <cfRule type="containsText" dxfId="576" priority="291" operator="containsText" text="Completed">
      <formula>NOT(ISERROR(SEARCH("Completed",P103)))</formula>
    </cfRule>
  </conditionalFormatting>
  <conditionalFormatting sqref="P104:P105">
    <cfRule type="containsText" dxfId="575" priority="279" operator="containsText" text="Completed">
      <formula>NOT(ISERROR(SEARCH("Completed",P104)))</formula>
    </cfRule>
    <cfRule type="expression" dxfId="574" priority="280">
      <formula>AND(P104&lt;&gt;"completed",P104&lt;&gt;"not started",P$2&lt;=P$3)</formula>
    </cfRule>
    <cfRule type="expression" dxfId="573" priority="281">
      <formula>AND(P104="not started",P$2&lt;=P$3)</formula>
    </cfRule>
    <cfRule type="expression" dxfId="572" priority="282">
      <formula>AND(P104&lt;&gt;"completed",P$2&gt;P$3)</formula>
    </cfRule>
    <cfRule type="containsText" dxfId="571" priority="278" operator="containsText" text="dropped">
      <formula>NOT(ISERROR(SEARCH("dropped",P104)))</formula>
    </cfRule>
    <cfRule type="containsText" dxfId="570" priority="277" operator="containsText" text="dropped">
      <formula>NOT(ISERROR(SEARCH("dropped",P104)))</formula>
    </cfRule>
  </conditionalFormatting>
  <conditionalFormatting sqref="R5">
    <cfRule type="containsText" dxfId="569" priority="1951" operator="containsText" text="Completed">
      <formula>NOT(ISERROR(SEARCH("Completed",R5)))</formula>
    </cfRule>
  </conditionalFormatting>
  <conditionalFormatting sqref="R5:R92">
    <cfRule type="containsText" dxfId="568" priority="2443" operator="containsText" text="Completed">
      <formula>NOT(ISERROR(SEARCH("Completed",R5)))</formula>
    </cfRule>
    <cfRule type="containsText" dxfId="567" priority="1949" operator="containsText" text="dropped">
      <formula>NOT(ISERROR(SEARCH("dropped",R5)))</formula>
    </cfRule>
  </conditionalFormatting>
  <conditionalFormatting sqref="R23:R26">
    <cfRule type="containsText" dxfId="566" priority="1864" operator="containsText" text="dropped">
      <formula>NOT(ISERROR(SEARCH("dropped",R23)))</formula>
    </cfRule>
    <cfRule type="containsText" dxfId="565" priority="1863" operator="containsText" text="dropped">
      <formula>NOT(ISERROR(SEARCH("dropped",R23)))</formula>
    </cfRule>
  </conditionalFormatting>
  <conditionalFormatting sqref="R28:R29">
    <cfRule type="containsText" dxfId="564" priority="1928" operator="containsText" text="Completed">
      <formula>NOT(ISERROR(SEARCH("Completed",R28)))</formula>
    </cfRule>
    <cfRule type="containsText" dxfId="563" priority="1926" operator="containsText" text="dropped">
      <formula>NOT(ISERROR(SEARCH("dropped",R28)))</formula>
    </cfRule>
  </conditionalFormatting>
  <conditionalFormatting sqref="R37">
    <cfRule type="containsText" dxfId="562" priority="1815" operator="containsText" text="Completed">
      <formula>NOT(ISERROR(SEARCH("Completed",R37)))</formula>
    </cfRule>
  </conditionalFormatting>
  <conditionalFormatting sqref="R49:R51">
    <cfRule type="containsText" dxfId="561" priority="544" operator="containsText" text="Completed">
      <formula>NOT(ISERROR(SEARCH("Completed",R49)))</formula>
    </cfRule>
  </conditionalFormatting>
  <conditionalFormatting sqref="R53">
    <cfRule type="containsText" dxfId="560" priority="543" operator="containsText" text="Completed">
      <formula>NOT(ISERROR(SEARCH("Completed",R53)))</formula>
    </cfRule>
  </conditionalFormatting>
  <conditionalFormatting sqref="R67">
    <cfRule type="containsText" dxfId="559" priority="1900" operator="containsText" text="dropped">
      <formula>NOT(ISERROR(SEARCH("dropped",R67)))</formula>
    </cfRule>
    <cfRule type="containsText" dxfId="558" priority="1899" operator="containsText" text="dropped">
      <formula>NOT(ISERROR(SEARCH("dropped",R67)))</formula>
    </cfRule>
  </conditionalFormatting>
  <conditionalFormatting sqref="R93:R102">
    <cfRule type="containsText" dxfId="557" priority="242" operator="containsText" text="dropped">
      <formula>NOT(ISERROR(SEARCH("dropped",R93)))</formula>
    </cfRule>
    <cfRule type="containsText" dxfId="556" priority="241" operator="containsText" text="dropped">
      <formula>NOT(ISERROR(SEARCH("dropped",R93)))</formula>
    </cfRule>
    <cfRule type="containsText" dxfId="555" priority="243" operator="containsText" text="Completed">
      <formula>NOT(ISERROR(SEARCH("Completed",R93)))</formula>
    </cfRule>
  </conditionalFormatting>
  <conditionalFormatting sqref="R94:R102">
    <cfRule type="expression" dxfId="554" priority="246">
      <formula>AND(R94&lt;&gt;"completed",R$2&gt;R$3)</formula>
    </cfRule>
    <cfRule type="expression" dxfId="553" priority="245">
      <formula>AND(R94="not started",R$2&lt;=R$3)</formula>
    </cfRule>
    <cfRule type="expression" dxfId="552" priority="244">
      <formula>AND(R94&lt;&gt;"completed",R94&lt;&gt;"not started",R$2&lt;=R$3)</formula>
    </cfRule>
  </conditionalFormatting>
  <conditionalFormatting sqref="R103:R106">
    <cfRule type="expression" dxfId="551" priority="264">
      <formula>AND(R103&lt;&gt;"completed",R$2&gt;R$3)</formula>
    </cfRule>
    <cfRule type="containsText" dxfId="550" priority="259" operator="containsText" text="dropped">
      <formula>NOT(ISERROR(SEARCH("dropped",R103)))</formula>
    </cfRule>
    <cfRule type="containsText" dxfId="549" priority="261" operator="containsText" text="Completed">
      <formula>NOT(ISERROR(SEARCH("Completed",R103)))</formula>
    </cfRule>
    <cfRule type="expression" dxfId="548" priority="262">
      <formula>AND(R103&lt;&gt;"completed",R103&lt;&gt;"not started",R$2&lt;=R$3)</formula>
    </cfRule>
    <cfRule type="expression" dxfId="547" priority="263">
      <formula>AND(R103="not started",R$2&lt;=R$3)</formula>
    </cfRule>
    <cfRule type="containsText" dxfId="546" priority="260" operator="containsText" text="dropped">
      <formula>NOT(ISERROR(SEARCH("dropped",R103)))</formula>
    </cfRule>
  </conditionalFormatting>
  <conditionalFormatting sqref="R104:R105">
    <cfRule type="containsText" dxfId="545" priority="248" operator="containsText" text="dropped">
      <formula>NOT(ISERROR(SEARCH("dropped",R104)))</formula>
    </cfRule>
    <cfRule type="containsText" dxfId="544" priority="247" operator="containsText" text="dropped">
      <formula>NOT(ISERROR(SEARCH("dropped",R104)))</formula>
    </cfRule>
    <cfRule type="expression" dxfId="543" priority="252">
      <formula>AND(R104&lt;&gt;"completed",R$2&gt;R$3)</formula>
    </cfRule>
    <cfRule type="containsText" dxfId="542" priority="249" operator="containsText" text="Completed">
      <formula>NOT(ISERROR(SEARCH("Completed",R104)))</formula>
    </cfRule>
    <cfRule type="expression" dxfId="541" priority="251">
      <formula>AND(R104="not started",R$2&lt;=R$3)</formula>
    </cfRule>
    <cfRule type="expression" dxfId="540" priority="250">
      <formula>AND(R104&lt;&gt;"completed",R104&lt;&gt;"not started",R$2&lt;=R$3)</formula>
    </cfRule>
  </conditionalFormatting>
  <conditionalFormatting sqref="T5:T67">
    <cfRule type="containsText" dxfId="539" priority="1743" operator="containsText" text="dropped">
      <formula>NOT(ISERROR(SEARCH("dropped",T5)))</formula>
    </cfRule>
  </conditionalFormatting>
  <conditionalFormatting sqref="T5:T77 G5:G93 I5:I93 K5:K93 M5:M93 P5:P93 R5:R93">
    <cfRule type="expression" dxfId="538" priority="2680">
      <formula>AND(G5="not started",G$2&lt;=G$3)</formula>
    </cfRule>
    <cfRule type="expression" dxfId="537" priority="2681">
      <formula>AND(G5&lt;&gt;"completed",G$2&gt;G$3)</formula>
    </cfRule>
  </conditionalFormatting>
  <conditionalFormatting sqref="T5:T77">
    <cfRule type="containsText" dxfId="536" priority="1744" operator="containsText" text="Completed">
      <formula>NOT(ISERROR(SEARCH("Completed",T5)))</formula>
    </cfRule>
  </conditionalFormatting>
  <conditionalFormatting sqref="T5:T99">
    <cfRule type="containsText" dxfId="535" priority="529" operator="containsText" text="dropped">
      <formula>NOT(ISERROR(SEARCH("dropped",T5)))</formula>
    </cfRule>
  </conditionalFormatting>
  <conditionalFormatting sqref="T28:T29">
    <cfRule type="containsText" dxfId="534" priority="475" operator="containsText" text="Completed">
      <formula>NOT(ISERROR(SEARCH("Completed",T28)))</formula>
    </cfRule>
    <cfRule type="containsText" dxfId="533" priority="476" operator="containsText" text="dropped">
      <formula>NOT(ISERROR(SEARCH("dropped",T28)))</formula>
    </cfRule>
    <cfRule type="containsText" dxfId="532" priority="477" operator="containsText" text="dropped">
      <formula>NOT(ISERROR(SEARCH("dropped",T28)))</formula>
    </cfRule>
    <cfRule type="containsText" dxfId="531" priority="478" operator="containsText" text="Completed">
      <formula>NOT(ISERROR(SEARCH("Completed",T28)))</formula>
    </cfRule>
    <cfRule type="containsText" dxfId="530" priority="473" operator="containsText" text="dropped">
      <formula>NOT(ISERROR(SEARCH("dropped",T28)))</formula>
    </cfRule>
  </conditionalFormatting>
  <conditionalFormatting sqref="T38:T66">
    <cfRule type="containsText" dxfId="529" priority="1742" operator="containsText" text="Completed">
      <formula>NOT(ISERROR(SEARCH("Completed",T38)))</formula>
    </cfRule>
  </conditionalFormatting>
  <conditionalFormatting sqref="T68:T76">
    <cfRule type="containsText" dxfId="528" priority="1739" operator="containsText" text="Completed">
      <formula>NOT(ISERROR(SEARCH("Completed",T68)))</formula>
    </cfRule>
    <cfRule type="containsText" dxfId="527" priority="1737" operator="containsText" text="Completed">
      <formula>NOT(ISERROR(SEARCH("Completed",T68)))</formula>
    </cfRule>
  </conditionalFormatting>
  <conditionalFormatting sqref="T68:T77">
    <cfRule type="containsText" dxfId="526" priority="1738" operator="containsText" text="dropped">
      <formula>NOT(ISERROR(SEARCH("dropped",T68)))</formula>
    </cfRule>
  </conditionalFormatting>
  <conditionalFormatting sqref="T78:T94 T96">
    <cfRule type="expression" dxfId="525" priority="1733">
      <formula>AND(T78="not started",T$2&lt;=T$3)</formula>
    </cfRule>
    <cfRule type="expression" dxfId="524" priority="1732">
      <formula>AND(T78&lt;&gt;"completed",T78&lt;&gt;"not started",T$2&lt;=T$3)</formula>
    </cfRule>
    <cfRule type="containsText" dxfId="523" priority="1730" operator="containsText" text="Completed">
      <formula>NOT(ISERROR(SEARCH("Completed",T78)))</formula>
    </cfRule>
    <cfRule type="expression" dxfId="522" priority="1734">
      <formula>AND(T78&lt;&gt;"completed",T$2&gt;T$3)</formula>
    </cfRule>
  </conditionalFormatting>
  <conditionalFormatting sqref="T78:T95">
    <cfRule type="containsText" dxfId="521" priority="531" operator="containsText" text="Completed">
      <formula>NOT(ISERROR(SEARCH("Completed",T78)))</formula>
    </cfRule>
  </conditionalFormatting>
  <conditionalFormatting sqref="T95">
    <cfRule type="expression" dxfId="520" priority="534">
      <formula>AND(T95="not started",T$2&lt;=T$3)</formula>
    </cfRule>
    <cfRule type="expression" dxfId="519" priority="535">
      <formula>AND(T95&lt;&gt;"completed",T$2&gt;T$3)</formula>
    </cfRule>
    <cfRule type="expression" dxfId="518" priority="533">
      <formula>AND(T95&lt;&gt;"completed",T95&lt;&gt;"not started",T$2&lt;=T$3)</formula>
    </cfRule>
    <cfRule type="containsText" dxfId="517" priority="530" operator="containsText" text="dropped">
      <formula>NOT(ISERROR(SEARCH("dropped",T95)))</formula>
    </cfRule>
  </conditionalFormatting>
  <conditionalFormatting sqref="T96 T78:T94">
    <cfRule type="containsText" dxfId="516" priority="1729" operator="containsText" text="dropped">
      <formula>NOT(ISERROR(SEARCH("dropped",T78)))</formula>
    </cfRule>
  </conditionalFormatting>
  <conditionalFormatting sqref="T96:T98">
    <cfRule type="containsText" dxfId="515" priority="1360" operator="containsText" text="Completed">
      <formula>NOT(ISERROR(SEARCH("Completed",T96)))</formula>
    </cfRule>
  </conditionalFormatting>
  <conditionalFormatting sqref="T97:T98">
    <cfRule type="expression" dxfId="514" priority="1362">
      <formula>AND(T97&lt;&gt;"completed",T97&lt;&gt;"not started",T$2&lt;=T$3)</formula>
    </cfRule>
    <cfRule type="containsText" dxfId="513" priority="1359" operator="containsText" text="dropped">
      <formula>NOT(ISERROR(SEARCH("dropped",T97)))</formula>
    </cfRule>
    <cfRule type="expression" dxfId="512" priority="1363">
      <formula>AND(T97="not started",T$2&lt;=T$3)</formula>
    </cfRule>
    <cfRule type="expression" dxfId="511" priority="1364">
      <formula>AND(T97&lt;&gt;"completed",T$2&gt;T$3)</formula>
    </cfRule>
  </conditionalFormatting>
  <conditionalFormatting sqref="T97:T99">
    <cfRule type="containsText" dxfId="510" priority="1277" operator="containsText" text="Completed">
      <formula>NOT(ISERROR(SEARCH("Completed",T97)))</formula>
    </cfRule>
  </conditionalFormatting>
  <conditionalFormatting sqref="T99">
    <cfRule type="expression" dxfId="509" priority="1281">
      <formula>AND(T99&lt;&gt;"completed",T$2&gt;T$3)</formula>
    </cfRule>
    <cfRule type="expression" dxfId="508" priority="1280">
      <formula>AND(T99="not started",T$2&lt;=T$3)</formula>
    </cfRule>
    <cfRule type="expression" dxfId="507" priority="1279">
      <formula>AND(T99&lt;&gt;"completed",T99&lt;&gt;"not started",T$2&lt;=T$3)</formula>
    </cfRule>
    <cfRule type="containsText" dxfId="506" priority="1275" operator="containsText" text="Completed">
      <formula>NOT(ISERROR(SEARCH("Completed",T99)))</formula>
    </cfRule>
    <cfRule type="containsText" dxfId="505" priority="1276" operator="containsText" text="dropped">
      <formula>NOT(ISERROR(SEARCH("dropped",T99)))</formula>
    </cfRule>
  </conditionalFormatting>
  <conditionalFormatting sqref="T100:T102">
    <cfRule type="containsText" dxfId="504" priority="211" operator="containsText" text="dropped">
      <formula>NOT(ISERROR(SEARCH("dropped",T100)))</formula>
    </cfRule>
    <cfRule type="expression" dxfId="503" priority="214">
      <formula>AND(T100&lt;&gt;"completed",T100&lt;&gt;"not started",T$2&lt;=T$3)</formula>
    </cfRule>
    <cfRule type="containsText" dxfId="502" priority="212" operator="containsText" text="dropped">
      <formula>NOT(ISERROR(SEARCH("dropped",T100)))</formula>
    </cfRule>
    <cfRule type="containsText" dxfId="501" priority="213" operator="containsText" text="Completed">
      <formula>NOT(ISERROR(SEARCH("Completed",T100)))</formula>
    </cfRule>
    <cfRule type="expression" dxfId="500" priority="215">
      <formula>AND(T100="not started",T$2&lt;=T$3)</formula>
    </cfRule>
    <cfRule type="expression" dxfId="499" priority="216">
      <formula>AND(T100&lt;&gt;"completed",T$2&gt;T$3)</formula>
    </cfRule>
  </conditionalFormatting>
  <conditionalFormatting sqref="T103:T105">
    <cfRule type="expression" dxfId="498" priority="233">
      <formula>AND(T103="not started",T$2&lt;=T$3)</formula>
    </cfRule>
    <cfRule type="expression" dxfId="497" priority="234">
      <formula>AND(T103&lt;&gt;"completed",T$2&gt;T$3)</formula>
    </cfRule>
    <cfRule type="containsText" dxfId="496" priority="230" operator="containsText" text="dropped">
      <formula>NOT(ISERROR(SEARCH("dropped",T103)))</formula>
    </cfRule>
    <cfRule type="expression" dxfId="495" priority="232">
      <formula>AND(T103&lt;&gt;"completed",T103&lt;&gt;"not started",T$2&lt;=T$3)</formula>
    </cfRule>
  </conditionalFormatting>
  <conditionalFormatting sqref="T103:T106">
    <cfRule type="containsText" dxfId="494" priority="229" operator="containsText" text="dropped">
      <formula>NOT(ISERROR(SEARCH("dropped",T103)))</formula>
    </cfRule>
    <cfRule type="containsText" dxfId="493" priority="231" operator="containsText" text="Completed">
      <formula>NOT(ISERROR(SEARCH("Completed",T103)))</formula>
    </cfRule>
  </conditionalFormatting>
  <conditionalFormatting sqref="T104:T105">
    <cfRule type="expression" dxfId="492" priority="222">
      <formula>AND(T104&lt;&gt;"completed",T$2&gt;T$3)</formula>
    </cfRule>
    <cfRule type="expression" dxfId="491" priority="221">
      <formula>AND(T104="not started",T$2&lt;=T$3)</formula>
    </cfRule>
    <cfRule type="expression" dxfId="490" priority="220">
      <formula>AND(T104&lt;&gt;"completed",T104&lt;&gt;"not started",T$2&lt;=T$3)</formula>
    </cfRule>
    <cfRule type="containsText" dxfId="489" priority="218" operator="containsText" text="dropped">
      <formula>NOT(ISERROR(SEARCH("dropped",T104)))</formula>
    </cfRule>
    <cfRule type="containsText" dxfId="488" priority="217" operator="containsText" text="dropped">
      <formula>NOT(ISERROR(SEARCH("dropped",T104)))</formula>
    </cfRule>
    <cfRule type="containsText" dxfId="487" priority="219" operator="containsText" text="Completed">
      <formula>NOT(ISERROR(SEARCH("Completed",T104)))</formula>
    </cfRule>
  </conditionalFormatting>
  <conditionalFormatting sqref="T106">
    <cfRule type="containsText" dxfId="486" priority="613" operator="containsText" text="Completed">
      <formula>NOT(ISERROR(SEARCH("Completed",T106)))</formula>
    </cfRule>
    <cfRule type="containsText" dxfId="485" priority="612" operator="containsText" text="dropped">
      <formula>NOT(ISERROR(SEARCH("dropped",T106)))</formula>
    </cfRule>
    <cfRule type="expression" dxfId="484" priority="617">
      <formula>AND(T106&lt;&gt;"completed",T$2&gt;T$3)</formula>
    </cfRule>
    <cfRule type="expression" dxfId="483" priority="615">
      <formula>AND(T106&lt;&gt;"completed",T106&lt;&gt;"not started",T$2&lt;=T$3)</formula>
    </cfRule>
    <cfRule type="expression" dxfId="482" priority="616">
      <formula>AND(T106="not started",T$2&lt;=T$3)</formula>
    </cfRule>
  </conditionalFormatting>
  <conditionalFormatting sqref="V5:V29">
    <cfRule type="expression" dxfId="481" priority="471">
      <formula>AND(V5="not started",V$2&lt;=V$3)</formula>
    </cfRule>
    <cfRule type="expression" dxfId="480" priority="470">
      <formula>AND(V5&lt;&gt;"completed",V5&lt;&gt;"not started",V$2&lt;=V$3)</formula>
    </cfRule>
    <cfRule type="containsText" dxfId="479" priority="467" operator="containsText" text="dropped">
      <formula>NOT(ISERROR(SEARCH("dropped",V5)))</formula>
    </cfRule>
    <cfRule type="expression" dxfId="478" priority="472">
      <formula>AND(V5&lt;&gt;"completed",V$2&gt;V$3)</formula>
    </cfRule>
  </conditionalFormatting>
  <conditionalFormatting sqref="V5:V36">
    <cfRule type="containsText" dxfId="477" priority="468" operator="containsText" text="Completed">
      <formula>NOT(ISERROR(SEARCH("Completed",V5)))</formula>
    </cfRule>
  </conditionalFormatting>
  <conditionalFormatting sqref="V5:V99">
    <cfRule type="containsText" dxfId="476" priority="466" operator="containsText" text="dropped">
      <formula>NOT(ISERROR(SEARCH("dropped",V5)))</formula>
    </cfRule>
  </conditionalFormatting>
  <conditionalFormatting sqref="V28:V29">
    <cfRule type="containsText" dxfId="475" priority="465" operator="containsText" text="Completed">
      <formula>NOT(ISERROR(SEARCH("Completed",V28)))</formula>
    </cfRule>
    <cfRule type="containsText" dxfId="474" priority="463" operator="containsText" text="dropped">
      <formula>NOT(ISERROR(SEARCH("dropped",V28)))</formula>
    </cfRule>
  </conditionalFormatting>
  <conditionalFormatting sqref="V30:V67">
    <cfRule type="containsText" dxfId="473" priority="1693" operator="containsText" text="dropped">
      <formula>NOT(ISERROR(SEARCH("dropped",V30)))</formula>
    </cfRule>
  </conditionalFormatting>
  <conditionalFormatting sqref="V30:V77">
    <cfRule type="containsText" dxfId="472" priority="1694" operator="containsText" text="Completed">
      <formula>NOT(ISERROR(SEARCH("Completed",V30)))</formula>
    </cfRule>
    <cfRule type="expression" dxfId="471" priority="1725">
      <formula>AND(V30&lt;&gt;"completed",V$2&gt;V$3)</formula>
    </cfRule>
    <cfRule type="expression" dxfId="470" priority="1724">
      <formula>AND(V30="not started",V$2&lt;=V$3)</formula>
    </cfRule>
    <cfRule type="expression" dxfId="469" priority="1723">
      <formula>AND(V30&lt;&gt;"completed",V30&lt;&gt;"not started",V$2&lt;=V$3)</formula>
    </cfRule>
  </conditionalFormatting>
  <conditionalFormatting sqref="V38:V66">
    <cfRule type="containsText" dxfId="468" priority="1692" operator="containsText" text="Completed">
      <formula>NOT(ISERROR(SEARCH("Completed",V38)))</formula>
    </cfRule>
  </conditionalFormatting>
  <conditionalFormatting sqref="V68:V76">
    <cfRule type="containsText" dxfId="467" priority="1687" operator="containsText" text="Completed">
      <formula>NOT(ISERROR(SEARCH("Completed",V68)))</formula>
    </cfRule>
    <cfRule type="containsText" dxfId="466" priority="1689" operator="containsText" text="Completed">
      <formula>NOT(ISERROR(SEARCH("Completed",V68)))</formula>
    </cfRule>
  </conditionalFormatting>
  <conditionalFormatting sqref="V68:V77">
    <cfRule type="containsText" dxfId="465" priority="1688" operator="containsText" text="dropped">
      <formula>NOT(ISERROR(SEARCH("dropped",V68)))</formula>
    </cfRule>
  </conditionalFormatting>
  <conditionalFormatting sqref="V78:V94 V96">
    <cfRule type="expression" dxfId="464" priority="1683">
      <formula>AND(V78="not started",V$2&lt;=V$3)</formula>
    </cfRule>
    <cfRule type="containsText" dxfId="463" priority="1680" operator="containsText" text="Completed">
      <formula>NOT(ISERROR(SEARCH("Completed",V78)))</formula>
    </cfRule>
    <cfRule type="expression" dxfId="462" priority="1684">
      <formula>AND(V78&lt;&gt;"completed",V$2&gt;V$3)</formula>
    </cfRule>
    <cfRule type="expression" dxfId="461" priority="1682">
      <formula>AND(V78&lt;&gt;"completed",V78&lt;&gt;"not started",V$2&lt;=V$3)</formula>
    </cfRule>
  </conditionalFormatting>
  <conditionalFormatting sqref="V78:V95">
    <cfRule type="containsText" dxfId="460" priority="524" operator="containsText" text="Completed">
      <formula>NOT(ISERROR(SEARCH("Completed",V78)))</formula>
    </cfRule>
  </conditionalFormatting>
  <conditionalFormatting sqref="V95">
    <cfRule type="containsText" dxfId="459" priority="523" operator="containsText" text="dropped">
      <formula>NOT(ISERROR(SEARCH("dropped",V95)))</formula>
    </cfRule>
    <cfRule type="expression" dxfId="458" priority="528">
      <formula>AND(V95&lt;&gt;"completed",V$2&gt;V$3)</formula>
    </cfRule>
    <cfRule type="expression" dxfId="457" priority="527">
      <formula>AND(V95="not started",V$2&lt;=V$3)</formula>
    </cfRule>
    <cfRule type="expression" dxfId="456" priority="526">
      <formula>AND(V95&lt;&gt;"completed",V95&lt;&gt;"not started",V$2&lt;=V$3)</formula>
    </cfRule>
  </conditionalFormatting>
  <conditionalFormatting sqref="V96 V78:V94">
    <cfRule type="containsText" dxfId="455" priority="1679" operator="containsText" text="dropped">
      <formula>NOT(ISERROR(SEARCH("dropped",V78)))</formula>
    </cfRule>
  </conditionalFormatting>
  <conditionalFormatting sqref="V96:V98">
    <cfRule type="containsText" dxfId="454" priority="1351" operator="containsText" text="Completed">
      <formula>NOT(ISERROR(SEARCH("Completed",V96)))</formula>
    </cfRule>
  </conditionalFormatting>
  <conditionalFormatting sqref="V97:V98">
    <cfRule type="expression" dxfId="453" priority="1355">
      <formula>AND(V97&lt;&gt;"completed",V$2&gt;V$3)</formula>
    </cfRule>
    <cfRule type="expression" dxfId="452" priority="1354">
      <formula>AND(V97="not started",V$2&lt;=V$3)</formula>
    </cfRule>
    <cfRule type="containsText" dxfId="451" priority="1350" operator="containsText" text="dropped">
      <formula>NOT(ISERROR(SEARCH("dropped",V97)))</formula>
    </cfRule>
    <cfRule type="expression" dxfId="450" priority="1353">
      <formula>AND(V97&lt;&gt;"completed",V97&lt;&gt;"not started",V$2&lt;=V$3)</formula>
    </cfRule>
  </conditionalFormatting>
  <conditionalFormatting sqref="V97:V99">
    <cfRule type="containsText" dxfId="449" priority="1268" operator="containsText" text="Completed">
      <formula>NOT(ISERROR(SEARCH("Completed",V97)))</formula>
    </cfRule>
  </conditionalFormatting>
  <conditionalFormatting sqref="V99">
    <cfRule type="containsText" dxfId="448" priority="1266" operator="containsText" text="Completed">
      <formula>NOT(ISERROR(SEARCH("Completed",V99)))</formula>
    </cfRule>
    <cfRule type="expression" dxfId="447" priority="1271">
      <formula>AND(V99="not started",V$2&lt;=V$3)</formula>
    </cfRule>
    <cfRule type="expression" dxfId="446" priority="1270">
      <formula>AND(V99&lt;&gt;"completed",V99&lt;&gt;"not started",V$2&lt;=V$3)</formula>
    </cfRule>
    <cfRule type="containsText" dxfId="445" priority="1267" operator="containsText" text="dropped">
      <formula>NOT(ISERROR(SEARCH("dropped",V99)))</formula>
    </cfRule>
    <cfRule type="expression" dxfId="444" priority="1272">
      <formula>AND(V99&lt;&gt;"completed",V$2&gt;V$3)</formula>
    </cfRule>
  </conditionalFormatting>
  <conditionalFormatting sqref="V100:V102">
    <cfRule type="expression" dxfId="443" priority="184">
      <formula>AND(V100&lt;&gt;"completed",V100&lt;&gt;"not started",V$2&lt;=V$3)</formula>
    </cfRule>
    <cfRule type="expression" dxfId="442" priority="186">
      <formula>AND(V100&lt;&gt;"completed",V$2&gt;V$3)</formula>
    </cfRule>
    <cfRule type="containsText" dxfId="441" priority="181" operator="containsText" text="dropped">
      <formula>NOT(ISERROR(SEARCH("dropped",V100)))</formula>
    </cfRule>
    <cfRule type="containsText" dxfId="440" priority="182" operator="containsText" text="dropped">
      <formula>NOT(ISERROR(SEARCH("dropped",V100)))</formula>
    </cfRule>
    <cfRule type="containsText" dxfId="439" priority="183" operator="containsText" text="Completed">
      <formula>NOT(ISERROR(SEARCH("Completed",V100)))</formula>
    </cfRule>
    <cfRule type="expression" dxfId="438" priority="185">
      <formula>AND(V100="not started",V$2&lt;=V$3)</formula>
    </cfRule>
  </conditionalFormatting>
  <conditionalFormatting sqref="V103:V105">
    <cfRule type="containsText" dxfId="437" priority="200" operator="containsText" text="dropped">
      <formula>NOT(ISERROR(SEARCH("dropped",V103)))</formula>
    </cfRule>
    <cfRule type="expression" dxfId="436" priority="202">
      <formula>AND(V103&lt;&gt;"completed",V103&lt;&gt;"not started",V$2&lt;=V$3)</formula>
    </cfRule>
    <cfRule type="expression" dxfId="435" priority="203">
      <formula>AND(V103="not started",V$2&lt;=V$3)</formula>
    </cfRule>
    <cfRule type="expression" dxfId="434" priority="204">
      <formula>AND(V103&lt;&gt;"completed",V$2&gt;V$3)</formula>
    </cfRule>
  </conditionalFormatting>
  <conditionalFormatting sqref="V103:V106">
    <cfRule type="containsText" dxfId="433" priority="201" operator="containsText" text="Completed">
      <formula>NOT(ISERROR(SEARCH("Completed",V103)))</formula>
    </cfRule>
    <cfRule type="containsText" dxfId="432" priority="199" operator="containsText" text="dropped">
      <formula>NOT(ISERROR(SEARCH("dropped",V103)))</formula>
    </cfRule>
  </conditionalFormatting>
  <conditionalFormatting sqref="V104:V105">
    <cfRule type="expression" dxfId="431" priority="192">
      <formula>AND(V104&lt;&gt;"completed",V$2&gt;V$3)</formula>
    </cfRule>
    <cfRule type="expression" dxfId="430" priority="191">
      <formula>AND(V104="not started",V$2&lt;=V$3)</formula>
    </cfRule>
    <cfRule type="expression" dxfId="429" priority="190">
      <formula>AND(V104&lt;&gt;"completed",V104&lt;&gt;"not started",V$2&lt;=V$3)</formula>
    </cfRule>
    <cfRule type="containsText" dxfId="428" priority="189" operator="containsText" text="Completed">
      <formula>NOT(ISERROR(SEARCH("Completed",V104)))</formula>
    </cfRule>
    <cfRule type="containsText" dxfId="427" priority="188" operator="containsText" text="dropped">
      <formula>NOT(ISERROR(SEARCH("dropped",V104)))</formula>
    </cfRule>
    <cfRule type="containsText" dxfId="426" priority="187" operator="containsText" text="dropped">
      <formula>NOT(ISERROR(SEARCH("dropped",V104)))</formula>
    </cfRule>
  </conditionalFormatting>
  <conditionalFormatting sqref="V106">
    <cfRule type="expression" dxfId="425" priority="608">
      <formula>AND(V106&lt;&gt;"completed",V$2&gt;V$3)</formula>
    </cfRule>
    <cfRule type="containsText" dxfId="424" priority="604" operator="containsText" text="Completed">
      <formula>NOT(ISERROR(SEARCH("Completed",V106)))</formula>
    </cfRule>
    <cfRule type="expression" dxfId="423" priority="606">
      <formula>AND(V106&lt;&gt;"completed",V106&lt;&gt;"not started",V$2&lt;=V$3)</formula>
    </cfRule>
    <cfRule type="expression" dxfId="422" priority="607">
      <formula>AND(V106="not started",V$2&lt;=V$3)</formula>
    </cfRule>
    <cfRule type="containsText" dxfId="421" priority="603" operator="containsText" text="dropped">
      <formula>NOT(ISERROR(SEARCH("dropped",V106)))</formula>
    </cfRule>
  </conditionalFormatting>
  <conditionalFormatting sqref="X5:X29">
    <cfRule type="containsText" dxfId="420" priority="457" operator="containsText" text="dropped">
      <formula>NOT(ISERROR(SEARCH("dropped",X5)))</formula>
    </cfRule>
    <cfRule type="expression" dxfId="419" priority="462">
      <formula>AND(X5&lt;&gt;"completed",X$2&gt;X$3)</formula>
    </cfRule>
    <cfRule type="expression" dxfId="418" priority="461">
      <formula>AND(X5="not started",X$2&lt;=X$3)</formula>
    </cfRule>
    <cfRule type="expression" dxfId="417" priority="460">
      <formula>AND(X5&lt;&gt;"completed",X5&lt;&gt;"not started",X$2&lt;=X$3)</formula>
    </cfRule>
  </conditionalFormatting>
  <conditionalFormatting sqref="X5:X36">
    <cfRule type="containsText" dxfId="416" priority="458" operator="containsText" text="Completed">
      <formula>NOT(ISERROR(SEARCH("Completed",X5)))</formula>
    </cfRule>
  </conditionalFormatting>
  <conditionalFormatting sqref="X5:X99">
    <cfRule type="containsText" dxfId="415" priority="456" operator="containsText" text="dropped">
      <formula>NOT(ISERROR(SEARCH("dropped",X5)))</formula>
    </cfRule>
  </conditionalFormatting>
  <conditionalFormatting sqref="X28:X29">
    <cfRule type="containsText" dxfId="414" priority="453" operator="containsText" text="dropped">
      <formula>NOT(ISERROR(SEARCH("dropped",X28)))</formula>
    </cfRule>
    <cfRule type="containsText" dxfId="413" priority="455" operator="containsText" text="Completed">
      <formula>NOT(ISERROR(SEARCH("Completed",X28)))</formula>
    </cfRule>
  </conditionalFormatting>
  <conditionalFormatting sqref="X30:X67">
    <cfRule type="containsText" dxfId="412" priority="1643" operator="containsText" text="dropped">
      <formula>NOT(ISERROR(SEARCH("dropped",X30)))</formula>
    </cfRule>
  </conditionalFormatting>
  <conditionalFormatting sqref="X30:X77">
    <cfRule type="expression" dxfId="411" priority="1675">
      <formula>AND(X30&lt;&gt;"completed",X$2&gt;X$3)</formula>
    </cfRule>
    <cfRule type="expression" dxfId="410" priority="1674">
      <formula>AND(X30="not started",X$2&lt;=X$3)</formula>
    </cfRule>
    <cfRule type="expression" dxfId="409" priority="1673">
      <formula>AND(X30&lt;&gt;"completed",X30&lt;&gt;"not started",X$2&lt;=X$3)</formula>
    </cfRule>
    <cfRule type="containsText" dxfId="408" priority="1644" operator="containsText" text="Completed">
      <formula>NOT(ISERROR(SEARCH("Completed",X30)))</formula>
    </cfRule>
  </conditionalFormatting>
  <conditionalFormatting sqref="X38:X66">
    <cfRule type="containsText" dxfId="407" priority="1642" operator="containsText" text="Completed">
      <formula>NOT(ISERROR(SEARCH("Completed",X38)))</formula>
    </cfRule>
  </conditionalFormatting>
  <conditionalFormatting sqref="X68:X76">
    <cfRule type="containsText" dxfId="406" priority="1639" operator="containsText" text="Completed">
      <formula>NOT(ISERROR(SEARCH("Completed",X68)))</formula>
    </cfRule>
    <cfRule type="containsText" dxfId="405" priority="1637" operator="containsText" text="Completed">
      <formula>NOT(ISERROR(SEARCH("Completed",X68)))</formula>
    </cfRule>
  </conditionalFormatting>
  <conditionalFormatting sqref="X68:X77">
    <cfRule type="containsText" dxfId="404" priority="1638" operator="containsText" text="dropped">
      <formula>NOT(ISERROR(SEARCH("dropped",X68)))</formula>
    </cfRule>
  </conditionalFormatting>
  <conditionalFormatting sqref="X78:X94 X96">
    <cfRule type="containsText" dxfId="403" priority="1630" operator="containsText" text="Completed">
      <formula>NOT(ISERROR(SEARCH("Completed",X78)))</formula>
    </cfRule>
    <cfRule type="expression" dxfId="402" priority="1634">
      <formula>AND(X78&lt;&gt;"completed",X$2&gt;X$3)</formula>
    </cfRule>
    <cfRule type="expression" dxfId="401" priority="1632">
      <formula>AND(X78&lt;&gt;"completed",X78&lt;&gt;"not started",X$2&lt;=X$3)</formula>
    </cfRule>
    <cfRule type="expression" dxfId="400" priority="1633">
      <formula>AND(X78="not started",X$2&lt;=X$3)</formula>
    </cfRule>
  </conditionalFormatting>
  <conditionalFormatting sqref="X78:X95">
    <cfRule type="containsText" dxfId="399" priority="517" operator="containsText" text="Completed">
      <formula>NOT(ISERROR(SEARCH("Completed",X78)))</formula>
    </cfRule>
  </conditionalFormatting>
  <conditionalFormatting sqref="X95">
    <cfRule type="containsText" dxfId="398" priority="516" operator="containsText" text="dropped">
      <formula>NOT(ISERROR(SEARCH("dropped",X95)))</formula>
    </cfRule>
    <cfRule type="expression" dxfId="397" priority="519">
      <formula>AND(X95&lt;&gt;"completed",X95&lt;&gt;"not started",X$2&lt;=X$3)</formula>
    </cfRule>
    <cfRule type="expression" dxfId="396" priority="520">
      <formula>AND(X95="not started",X$2&lt;=X$3)</formula>
    </cfRule>
    <cfRule type="expression" dxfId="395" priority="521">
      <formula>AND(X95&lt;&gt;"completed",X$2&gt;X$3)</formula>
    </cfRule>
  </conditionalFormatting>
  <conditionalFormatting sqref="X96 X78:X94">
    <cfRule type="containsText" dxfId="394" priority="1629" operator="containsText" text="dropped">
      <formula>NOT(ISERROR(SEARCH("dropped",X78)))</formula>
    </cfRule>
  </conditionalFormatting>
  <conditionalFormatting sqref="X96:X98">
    <cfRule type="containsText" dxfId="393" priority="1342" operator="containsText" text="Completed">
      <formula>NOT(ISERROR(SEARCH("Completed",X96)))</formula>
    </cfRule>
  </conditionalFormatting>
  <conditionalFormatting sqref="X97:X98">
    <cfRule type="expression" dxfId="392" priority="1345">
      <formula>AND(X97="not started",X$2&lt;=X$3)</formula>
    </cfRule>
    <cfRule type="expression" dxfId="391" priority="1346">
      <formula>AND(X97&lt;&gt;"completed",X$2&gt;X$3)</formula>
    </cfRule>
    <cfRule type="containsText" dxfId="390" priority="1341" operator="containsText" text="dropped">
      <formula>NOT(ISERROR(SEARCH("dropped",X97)))</formula>
    </cfRule>
    <cfRule type="expression" dxfId="389" priority="1344">
      <formula>AND(X97&lt;&gt;"completed",X97&lt;&gt;"not started",X$2&lt;=X$3)</formula>
    </cfRule>
  </conditionalFormatting>
  <conditionalFormatting sqref="X97:X99">
    <cfRule type="containsText" dxfId="388" priority="1259" operator="containsText" text="Completed">
      <formula>NOT(ISERROR(SEARCH("Completed",X97)))</formula>
    </cfRule>
  </conditionalFormatting>
  <conditionalFormatting sqref="X99">
    <cfRule type="expression" dxfId="387" priority="1261">
      <formula>AND(X99&lt;&gt;"completed",X99&lt;&gt;"not started",X$2&lt;=X$3)</formula>
    </cfRule>
    <cfRule type="expression" dxfId="386" priority="1262">
      <formula>AND(X99="not started",X$2&lt;=X$3)</formula>
    </cfRule>
    <cfRule type="containsText" dxfId="385" priority="1257" operator="containsText" text="Completed">
      <formula>NOT(ISERROR(SEARCH("Completed",X99)))</formula>
    </cfRule>
    <cfRule type="containsText" dxfId="384" priority="1258" operator="containsText" text="dropped">
      <formula>NOT(ISERROR(SEARCH("dropped",X99)))</formula>
    </cfRule>
    <cfRule type="expression" dxfId="383" priority="1263">
      <formula>AND(X99&lt;&gt;"completed",X$2&gt;X$3)</formula>
    </cfRule>
  </conditionalFormatting>
  <conditionalFormatting sqref="X100:X102">
    <cfRule type="containsText" dxfId="382" priority="151" operator="containsText" text="dropped">
      <formula>NOT(ISERROR(SEARCH("dropped",X100)))</formula>
    </cfRule>
    <cfRule type="expression" dxfId="381" priority="155">
      <formula>AND(X100="not started",X$2&lt;=X$3)</formula>
    </cfRule>
    <cfRule type="expression" dxfId="380" priority="154">
      <formula>AND(X100&lt;&gt;"completed",X100&lt;&gt;"not started",X$2&lt;=X$3)</formula>
    </cfRule>
    <cfRule type="containsText" dxfId="379" priority="153" operator="containsText" text="Completed">
      <formula>NOT(ISERROR(SEARCH("Completed",X100)))</formula>
    </cfRule>
    <cfRule type="containsText" dxfId="378" priority="152" operator="containsText" text="dropped">
      <formula>NOT(ISERROR(SEARCH("dropped",X100)))</formula>
    </cfRule>
    <cfRule type="expression" dxfId="377" priority="156">
      <formula>AND(X100&lt;&gt;"completed",X$2&gt;X$3)</formula>
    </cfRule>
  </conditionalFormatting>
  <conditionalFormatting sqref="X103:X105">
    <cfRule type="containsText" dxfId="376" priority="170" operator="containsText" text="dropped">
      <formula>NOT(ISERROR(SEARCH("dropped",X103)))</formula>
    </cfRule>
    <cfRule type="expression" dxfId="375" priority="172">
      <formula>AND(X103&lt;&gt;"completed",X103&lt;&gt;"not started",X$2&lt;=X$3)</formula>
    </cfRule>
    <cfRule type="expression" dxfId="374" priority="174">
      <formula>AND(X103&lt;&gt;"completed",X$2&gt;X$3)</formula>
    </cfRule>
    <cfRule type="expression" dxfId="373" priority="173">
      <formula>AND(X103="not started",X$2&lt;=X$3)</formula>
    </cfRule>
  </conditionalFormatting>
  <conditionalFormatting sqref="X103:X106">
    <cfRule type="containsText" dxfId="372" priority="169" operator="containsText" text="dropped">
      <formula>NOT(ISERROR(SEARCH("dropped",X103)))</formula>
    </cfRule>
    <cfRule type="containsText" dxfId="371" priority="171" operator="containsText" text="Completed">
      <formula>NOT(ISERROR(SEARCH("Completed",X103)))</formula>
    </cfRule>
  </conditionalFormatting>
  <conditionalFormatting sqref="X104:X105">
    <cfRule type="containsText" dxfId="370" priority="157" operator="containsText" text="dropped">
      <formula>NOT(ISERROR(SEARCH("dropped",X104)))</formula>
    </cfRule>
    <cfRule type="expression" dxfId="369" priority="160">
      <formula>AND(X104&lt;&gt;"completed",X104&lt;&gt;"not started",X$2&lt;=X$3)</formula>
    </cfRule>
    <cfRule type="containsText" dxfId="368" priority="158" operator="containsText" text="dropped">
      <formula>NOT(ISERROR(SEARCH("dropped",X104)))</formula>
    </cfRule>
    <cfRule type="containsText" dxfId="367" priority="159" operator="containsText" text="Completed">
      <formula>NOT(ISERROR(SEARCH("Completed",X104)))</formula>
    </cfRule>
    <cfRule type="expression" dxfId="366" priority="161">
      <formula>AND(X104="not started",X$2&lt;=X$3)</formula>
    </cfRule>
    <cfRule type="expression" dxfId="365" priority="162">
      <formula>AND(X104&lt;&gt;"completed",X$2&gt;X$3)</formula>
    </cfRule>
  </conditionalFormatting>
  <conditionalFormatting sqref="X106">
    <cfRule type="expression" dxfId="364" priority="598">
      <formula>AND(X106="not started",X$2&lt;=X$3)</formula>
    </cfRule>
    <cfRule type="containsText" dxfId="363" priority="594" operator="containsText" text="dropped">
      <formula>NOT(ISERROR(SEARCH("dropped",X106)))</formula>
    </cfRule>
    <cfRule type="containsText" dxfId="362" priority="595" operator="containsText" text="Completed">
      <formula>NOT(ISERROR(SEARCH("Completed",X106)))</formula>
    </cfRule>
    <cfRule type="expression" dxfId="361" priority="597">
      <formula>AND(X106&lt;&gt;"completed",X106&lt;&gt;"not started",X$2&lt;=X$3)</formula>
    </cfRule>
    <cfRule type="expression" dxfId="360" priority="599">
      <formula>AND(X106&lt;&gt;"completed",X$2&gt;X$3)</formula>
    </cfRule>
  </conditionalFormatting>
  <conditionalFormatting sqref="Z5:Z29">
    <cfRule type="containsText" dxfId="359" priority="447" operator="containsText" text="dropped">
      <formula>NOT(ISERROR(SEARCH("dropped",Z5)))</formula>
    </cfRule>
    <cfRule type="expression" dxfId="358" priority="450">
      <formula>AND(Z5&lt;&gt;"completed",Z5&lt;&gt;"not started",Z$2&lt;=Z$3)</formula>
    </cfRule>
    <cfRule type="expression" dxfId="357" priority="451">
      <formula>AND(Z5="not started",Z$2&lt;=Z$3)</formula>
    </cfRule>
    <cfRule type="expression" dxfId="356" priority="452">
      <formula>AND(Z5&lt;&gt;"completed",Z$2&gt;Z$3)</formula>
    </cfRule>
  </conditionalFormatting>
  <conditionalFormatting sqref="Z5:Z36">
    <cfRule type="containsText" dxfId="355" priority="448" operator="containsText" text="Completed">
      <formula>NOT(ISERROR(SEARCH("Completed",Z5)))</formula>
    </cfRule>
  </conditionalFormatting>
  <conditionalFormatting sqref="Z5:Z99">
    <cfRule type="containsText" dxfId="354" priority="446" operator="containsText" text="dropped">
      <formula>NOT(ISERROR(SEARCH("dropped",Z5)))</formula>
    </cfRule>
  </conditionalFormatting>
  <conditionalFormatting sqref="Z28:Z29">
    <cfRule type="containsText" dxfId="353" priority="443" operator="containsText" text="dropped">
      <formula>NOT(ISERROR(SEARCH("dropped",Z28)))</formula>
    </cfRule>
    <cfRule type="containsText" dxfId="352" priority="445" operator="containsText" text="Completed">
      <formula>NOT(ISERROR(SEARCH("Completed",Z28)))</formula>
    </cfRule>
  </conditionalFormatting>
  <conditionalFormatting sqref="Z30:Z67">
    <cfRule type="containsText" dxfId="351" priority="1593" operator="containsText" text="dropped">
      <formula>NOT(ISERROR(SEARCH("dropped",Z30)))</formula>
    </cfRule>
  </conditionalFormatting>
  <conditionalFormatting sqref="Z30:Z77">
    <cfRule type="expression" dxfId="350" priority="1624">
      <formula>AND(Z30="not started",Z$2&lt;=Z$3)</formula>
    </cfRule>
    <cfRule type="expression" dxfId="349" priority="1623">
      <formula>AND(Z30&lt;&gt;"completed",Z30&lt;&gt;"not started",Z$2&lt;=Z$3)</formula>
    </cfRule>
    <cfRule type="containsText" dxfId="348" priority="1594" operator="containsText" text="Completed">
      <formula>NOT(ISERROR(SEARCH("Completed",Z30)))</formula>
    </cfRule>
    <cfRule type="expression" dxfId="347" priority="1625">
      <formula>AND(Z30&lt;&gt;"completed",Z$2&gt;Z$3)</formula>
    </cfRule>
  </conditionalFormatting>
  <conditionalFormatting sqref="Z38:Z66">
    <cfRule type="containsText" dxfId="346" priority="1592" operator="containsText" text="Completed">
      <formula>NOT(ISERROR(SEARCH("Completed",Z38)))</formula>
    </cfRule>
  </conditionalFormatting>
  <conditionalFormatting sqref="Z68:Z76">
    <cfRule type="containsText" dxfId="345" priority="1587" operator="containsText" text="Completed">
      <formula>NOT(ISERROR(SEARCH("Completed",Z68)))</formula>
    </cfRule>
    <cfRule type="containsText" dxfId="344" priority="1589" operator="containsText" text="Completed">
      <formula>NOT(ISERROR(SEARCH("Completed",Z68)))</formula>
    </cfRule>
  </conditionalFormatting>
  <conditionalFormatting sqref="Z68:Z77">
    <cfRule type="containsText" dxfId="343" priority="1588" operator="containsText" text="dropped">
      <formula>NOT(ISERROR(SEARCH("dropped",Z68)))</formula>
    </cfRule>
  </conditionalFormatting>
  <conditionalFormatting sqref="Z78:Z94 Z96">
    <cfRule type="expression" dxfId="342" priority="1582">
      <formula>AND(Z78&lt;&gt;"completed",Z78&lt;&gt;"not started",Z$2&lt;=Z$3)</formula>
    </cfRule>
    <cfRule type="containsText" dxfId="341" priority="1580" operator="containsText" text="Completed">
      <formula>NOT(ISERROR(SEARCH("Completed",Z78)))</formula>
    </cfRule>
    <cfRule type="expression" dxfId="340" priority="1583">
      <formula>AND(Z78="not started",Z$2&lt;=Z$3)</formula>
    </cfRule>
    <cfRule type="expression" dxfId="339" priority="1584">
      <formula>AND(Z78&lt;&gt;"completed",Z$2&gt;Z$3)</formula>
    </cfRule>
  </conditionalFormatting>
  <conditionalFormatting sqref="Z78:Z95">
    <cfRule type="containsText" dxfId="338" priority="510" operator="containsText" text="Completed">
      <formula>NOT(ISERROR(SEARCH("Completed",Z78)))</formula>
    </cfRule>
  </conditionalFormatting>
  <conditionalFormatting sqref="Z95">
    <cfRule type="expression" dxfId="337" priority="514">
      <formula>AND(Z95&lt;&gt;"completed",Z$2&gt;Z$3)</formula>
    </cfRule>
    <cfRule type="expression" dxfId="336" priority="513">
      <formula>AND(Z95="not started",Z$2&lt;=Z$3)</formula>
    </cfRule>
    <cfRule type="expression" dxfId="335" priority="512">
      <formula>AND(Z95&lt;&gt;"completed",Z95&lt;&gt;"not started",Z$2&lt;=Z$3)</formula>
    </cfRule>
    <cfRule type="containsText" dxfId="334" priority="509" operator="containsText" text="dropped">
      <formula>NOT(ISERROR(SEARCH("dropped",Z95)))</formula>
    </cfRule>
  </conditionalFormatting>
  <conditionalFormatting sqref="Z96 Z78:Z94">
    <cfRule type="containsText" dxfId="333" priority="1579" operator="containsText" text="dropped">
      <formula>NOT(ISERROR(SEARCH("dropped",Z78)))</formula>
    </cfRule>
  </conditionalFormatting>
  <conditionalFormatting sqref="Z96:Z98">
    <cfRule type="containsText" dxfId="332" priority="1333" operator="containsText" text="Completed">
      <formula>NOT(ISERROR(SEARCH("Completed",Z96)))</formula>
    </cfRule>
  </conditionalFormatting>
  <conditionalFormatting sqref="Z97:Z98">
    <cfRule type="containsText" dxfId="331" priority="1332" operator="containsText" text="dropped">
      <formula>NOT(ISERROR(SEARCH("dropped",Z97)))</formula>
    </cfRule>
    <cfRule type="expression" dxfId="330" priority="1335">
      <formula>AND(Z97&lt;&gt;"completed",Z97&lt;&gt;"not started",Z$2&lt;=Z$3)</formula>
    </cfRule>
    <cfRule type="expression" dxfId="329" priority="1337">
      <formula>AND(Z97&lt;&gt;"completed",Z$2&gt;Z$3)</formula>
    </cfRule>
    <cfRule type="expression" dxfId="328" priority="1336">
      <formula>AND(Z97="not started",Z$2&lt;=Z$3)</formula>
    </cfRule>
  </conditionalFormatting>
  <conditionalFormatting sqref="Z97:Z99">
    <cfRule type="containsText" dxfId="327" priority="1250" operator="containsText" text="Completed">
      <formula>NOT(ISERROR(SEARCH("Completed",Z97)))</formula>
    </cfRule>
  </conditionalFormatting>
  <conditionalFormatting sqref="Z99">
    <cfRule type="containsText" dxfId="326" priority="1249" operator="containsText" text="dropped">
      <formula>NOT(ISERROR(SEARCH("dropped",Z99)))</formula>
    </cfRule>
    <cfRule type="containsText" dxfId="325" priority="1248" operator="containsText" text="Completed">
      <formula>NOT(ISERROR(SEARCH("Completed",Z99)))</formula>
    </cfRule>
    <cfRule type="expression" dxfId="324" priority="1252">
      <formula>AND(Z99&lt;&gt;"completed",Z99&lt;&gt;"not started",Z$2&lt;=Z$3)</formula>
    </cfRule>
    <cfRule type="expression" dxfId="323" priority="1253">
      <formula>AND(Z99="not started",Z$2&lt;=Z$3)</formula>
    </cfRule>
    <cfRule type="expression" dxfId="322" priority="1254">
      <formula>AND(Z99&lt;&gt;"completed",Z$2&gt;Z$3)</formula>
    </cfRule>
  </conditionalFormatting>
  <conditionalFormatting sqref="Z100:Z102">
    <cfRule type="containsText" dxfId="321" priority="122" operator="containsText" text="dropped">
      <formula>NOT(ISERROR(SEARCH("dropped",Z100)))</formula>
    </cfRule>
    <cfRule type="containsText" dxfId="320" priority="121" operator="containsText" text="dropped">
      <formula>NOT(ISERROR(SEARCH("dropped",Z100)))</formula>
    </cfRule>
    <cfRule type="expression" dxfId="319" priority="126">
      <formula>AND(Z100&lt;&gt;"completed",Z$2&gt;Z$3)</formula>
    </cfRule>
    <cfRule type="expression" dxfId="318" priority="125">
      <formula>AND(Z100="not started",Z$2&lt;=Z$3)</formula>
    </cfRule>
    <cfRule type="expression" dxfId="317" priority="124">
      <formula>AND(Z100&lt;&gt;"completed",Z100&lt;&gt;"not started",Z$2&lt;=Z$3)</formula>
    </cfRule>
    <cfRule type="containsText" dxfId="316" priority="123" operator="containsText" text="Completed">
      <formula>NOT(ISERROR(SEARCH("Completed",Z100)))</formula>
    </cfRule>
  </conditionalFormatting>
  <conditionalFormatting sqref="Z103:Z105">
    <cfRule type="expression" dxfId="315" priority="143">
      <formula>AND(Z103="not started",Z$2&lt;=Z$3)</formula>
    </cfRule>
    <cfRule type="expression" dxfId="314" priority="144">
      <formula>AND(Z103&lt;&gt;"completed",Z$2&gt;Z$3)</formula>
    </cfRule>
    <cfRule type="expression" dxfId="313" priority="142">
      <formula>AND(Z103&lt;&gt;"completed",Z103&lt;&gt;"not started",Z$2&lt;=Z$3)</formula>
    </cfRule>
    <cfRule type="containsText" dxfId="312" priority="140" operator="containsText" text="dropped">
      <formula>NOT(ISERROR(SEARCH("dropped",Z103)))</formula>
    </cfRule>
  </conditionalFormatting>
  <conditionalFormatting sqref="Z103:Z106">
    <cfRule type="containsText" dxfId="311" priority="141" operator="containsText" text="Completed">
      <formula>NOT(ISERROR(SEARCH("Completed",Z103)))</formula>
    </cfRule>
    <cfRule type="containsText" dxfId="310" priority="139" operator="containsText" text="dropped">
      <formula>NOT(ISERROR(SEARCH("dropped",Z103)))</formula>
    </cfRule>
  </conditionalFormatting>
  <conditionalFormatting sqref="Z104:Z105">
    <cfRule type="expression" dxfId="309" priority="130">
      <formula>AND(Z104&lt;&gt;"completed",Z104&lt;&gt;"not started",Z$2&lt;=Z$3)</formula>
    </cfRule>
    <cfRule type="expression" dxfId="308" priority="132">
      <formula>AND(Z104&lt;&gt;"completed",Z$2&gt;Z$3)</formula>
    </cfRule>
    <cfRule type="expression" dxfId="307" priority="131">
      <formula>AND(Z104="not started",Z$2&lt;=Z$3)</formula>
    </cfRule>
    <cfRule type="containsText" dxfId="306" priority="127" operator="containsText" text="dropped">
      <formula>NOT(ISERROR(SEARCH("dropped",Z104)))</formula>
    </cfRule>
    <cfRule type="containsText" dxfId="305" priority="128" operator="containsText" text="dropped">
      <formula>NOT(ISERROR(SEARCH("dropped",Z104)))</formula>
    </cfRule>
    <cfRule type="containsText" dxfId="304" priority="129" operator="containsText" text="Completed">
      <formula>NOT(ISERROR(SEARCH("Completed",Z104)))</formula>
    </cfRule>
  </conditionalFormatting>
  <conditionalFormatting sqref="Z106">
    <cfRule type="expression" dxfId="303" priority="590">
      <formula>AND(Z106&lt;&gt;"completed",Z$2&gt;Z$3)</formula>
    </cfRule>
    <cfRule type="containsText" dxfId="302" priority="586" operator="containsText" text="Completed">
      <formula>NOT(ISERROR(SEARCH("Completed",Z106)))</formula>
    </cfRule>
    <cfRule type="containsText" dxfId="301" priority="585" operator="containsText" text="dropped">
      <formula>NOT(ISERROR(SEARCH("dropped",Z106)))</formula>
    </cfRule>
    <cfRule type="expression" dxfId="300" priority="588">
      <formula>AND(Z106&lt;&gt;"completed",Z106&lt;&gt;"not started",Z$2&lt;=Z$3)</formula>
    </cfRule>
    <cfRule type="expression" dxfId="299" priority="589">
      <formula>AND(Z106="not started",Z$2&lt;=Z$3)</formula>
    </cfRule>
  </conditionalFormatting>
  <conditionalFormatting sqref="AB5:AB29">
    <cfRule type="expression" dxfId="298" priority="440">
      <formula>AND(AB5&lt;&gt;"completed",AB5&lt;&gt;"not started",AB$2&lt;=AB$3)</formula>
    </cfRule>
    <cfRule type="expression" dxfId="297" priority="441">
      <formula>AND(AB5="not started",AB$2&lt;=AB$3)</formula>
    </cfRule>
    <cfRule type="containsText" dxfId="296" priority="437" operator="containsText" text="dropped">
      <formula>NOT(ISERROR(SEARCH("dropped",AB5)))</formula>
    </cfRule>
    <cfRule type="expression" dxfId="295" priority="442">
      <formula>AND(AB5&lt;&gt;"completed",AB$2&gt;AB$3)</formula>
    </cfRule>
  </conditionalFormatting>
  <conditionalFormatting sqref="AB5:AB36">
    <cfRule type="containsText" dxfId="294" priority="438" operator="containsText" text="Completed">
      <formula>NOT(ISERROR(SEARCH("Completed",AB5)))</formula>
    </cfRule>
  </conditionalFormatting>
  <conditionalFormatting sqref="AB5:AB99">
    <cfRule type="containsText" dxfId="293" priority="436" operator="containsText" text="dropped">
      <formula>NOT(ISERROR(SEARCH("dropped",AB5)))</formula>
    </cfRule>
  </conditionalFormatting>
  <conditionalFormatting sqref="AB28:AB29">
    <cfRule type="containsText" dxfId="292" priority="433" operator="containsText" text="dropped">
      <formula>NOT(ISERROR(SEARCH("dropped",AB28)))</formula>
    </cfRule>
    <cfRule type="containsText" dxfId="291" priority="435" operator="containsText" text="Completed">
      <formula>NOT(ISERROR(SEARCH("Completed",AB28)))</formula>
    </cfRule>
  </conditionalFormatting>
  <conditionalFormatting sqref="AB30:AB67">
    <cfRule type="containsText" dxfId="290" priority="1543" operator="containsText" text="dropped">
      <formula>NOT(ISERROR(SEARCH("dropped",AB30)))</formula>
    </cfRule>
  </conditionalFormatting>
  <conditionalFormatting sqref="AB30:AB77">
    <cfRule type="containsText" dxfId="289" priority="1544" operator="containsText" text="Completed">
      <formula>NOT(ISERROR(SEARCH("Completed",AB30)))</formula>
    </cfRule>
    <cfRule type="expression" dxfId="288" priority="1573">
      <formula>AND(AB30&lt;&gt;"completed",AB30&lt;&gt;"not started",AB$2&lt;=AB$3)</formula>
    </cfRule>
    <cfRule type="expression" dxfId="287" priority="1574">
      <formula>AND(AB30="not started",AB$2&lt;=AB$3)</formula>
    </cfRule>
    <cfRule type="expression" dxfId="286" priority="1575">
      <formula>AND(AB30&lt;&gt;"completed",AB$2&gt;AB$3)</formula>
    </cfRule>
  </conditionalFormatting>
  <conditionalFormatting sqref="AB38:AB66">
    <cfRule type="containsText" dxfId="285" priority="1542" operator="containsText" text="Completed">
      <formula>NOT(ISERROR(SEARCH("Completed",AB38)))</formula>
    </cfRule>
  </conditionalFormatting>
  <conditionalFormatting sqref="AB68:AB76">
    <cfRule type="containsText" dxfId="284" priority="1537" operator="containsText" text="Completed">
      <formula>NOT(ISERROR(SEARCH("Completed",AB68)))</formula>
    </cfRule>
    <cfRule type="containsText" dxfId="283" priority="1539" operator="containsText" text="Completed">
      <formula>NOT(ISERROR(SEARCH("Completed",AB68)))</formula>
    </cfRule>
  </conditionalFormatting>
  <conditionalFormatting sqref="AB68:AB77">
    <cfRule type="containsText" dxfId="282" priority="1538" operator="containsText" text="dropped">
      <formula>NOT(ISERROR(SEARCH("dropped",AB68)))</formula>
    </cfRule>
  </conditionalFormatting>
  <conditionalFormatting sqref="AB78:AB94 AB96">
    <cfRule type="expression" dxfId="281" priority="1532">
      <formula>AND(AB78&lt;&gt;"completed",AB78&lt;&gt;"not started",AB$2&lt;=AB$3)</formula>
    </cfRule>
    <cfRule type="containsText" dxfId="280" priority="1530" operator="containsText" text="Completed">
      <formula>NOT(ISERROR(SEARCH("Completed",AB78)))</formula>
    </cfRule>
    <cfRule type="expression" dxfId="279" priority="1534">
      <formula>AND(AB78&lt;&gt;"completed",AB$2&gt;AB$3)</formula>
    </cfRule>
    <cfRule type="expression" dxfId="278" priority="1533">
      <formula>AND(AB78="not started",AB$2&lt;=AB$3)</formula>
    </cfRule>
  </conditionalFormatting>
  <conditionalFormatting sqref="AB78:AB95">
    <cfRule type="containsText" dxfId="277" priority="503" operator="containsText" text="Completed">
      <formula>NOT(ISERROR(SEARCH("Completed",AB78)))</formula>
    </cfRule>
  </conditionalFormatting>
  <conditionalFormatting sqref="AB95">
    <cfRule type="expression" dxfId="276" priority="507">
      <formula>AND(AB95&lt;&gt;"completed",AB$2&gt;AB$3)</formula>
    </cfRule>
    <cfRule type="expression" dxfId="275" priority="506">
      <formula>AND(AB95="not started",AB$2&lt;=AB$3)</formula>
    </cfRule>
    <cfRule type="expression" dxfId="274" priority="505">
      <formula>AND(AB95&lt;&gt;"completed",AB95&lt;&gt;"not started",AB$2&lt;=AB$3)</formula>
    </cfRule>
    <cfRule type="containsText" dxfId="273" priority="502" operator="containsText" text="dropped">
      <formula>NOT(ISERROR(SEARCH("dropped",AB95)))</formula>
    </cfRule>
  </conditionalFormatting>
  <conditionalFormatting sqref="AB96 AB78:AB94">
    <cfRule type="containsText" dxfId="272" priority="1529" operator="containsText" text="dropped">
      <formula>NOT(ISERROR(SEARCH("dropped",AB78)))</formula>
    </cfRule>
  </conditionalFormatting>
  <conditionalFormatting sqref="AB96:AB98">
    <cfRule type="containsText" dxfId="271" priority="1324" operator="containsText" text="Completed">
      <formula>NOT(ISERROR(SEARCH("Completed",AB96)))</formula>
    </cfRule>
  </conditionalFormatting>
  <conditionalFormatting sqref="AB97:AB98">
    <cfRule type="expression" dxfId="270" priority="1327">
      <formula>AND(AB97="not started",AB$2&lt;=AB$3)</formula>
    </cfRule>
    <cfRule type="expression" dxfId="269" priority="1328">
      <formula>AND(AB97&lt;&gt;"completed",AB$2&gt;AB$3)</formula>
    </cfRule>
    <cfRule type="expression" dxfId="268" priority="1326">
      <formula>AND(AB97&lt;&gt;"completed",AB97&lt;&gt;"not started",AB$2&lt;=AB$3)</formula>
    </cfRule>
    <cfRule type="containsText" dxfId="267" priority="1323" operator="containsText" text="dropped">
      <formula>NOT(ISERROR(SEARCH("dropped",AB97)))</formula>
    </cfRule>
  </conditionalFormatting>
  <conditionalFormatting sqref="AB97:AB99">
    <cfRule type="containsText" dxfId="266" priority="1241" operator="containsText" text="Completed">
      <formula>NOT(ISERROR(SEARCH("Completed",AB97)))</formula>
    </cfRule>
  </conditionalFormatting>
  <conditionalFormatting sqref="AB99">
    <cfRule type="containsText" dxfId="265" priority="1239" operator="containsText" text="Completed">
      <formula>NOT(ISERROR(SEARCH("Completed",AB99)))</formula>
    </cfRule>
    <cfRule type="containsText" dxfId="264" priority="1240" operator="containsText" text="dropped">
      <formula>NOT(ISERROR(SEARCH("dropped",AB99)))</formula>
    </cfRule>
    <cfRule type="expression" dxfId="263" priority="1243">
      <formula>AND(AB99&lt;&gt;"completed",AB99&lt;&gt;"not started",AB$2&lt;=AB$3)</formula>
    </cfRule>
    <cfRule type="expression" dxfId="262" priority="1244">
      <formula>AND(AB99="not started",AB$2&lt;=AB$3)</formula>
    </cfRule>
    <cfRule type="expression" dxfId="261" priority="1245">
      <formula>AND(AB99&lt;&gt;"completed",AB$2&gt;AB$3)</formula>
    </cfRule>
  </conditionalFormatting>
  <conditionalFormatting sqref="AB100:AB102">
    <cfRule type="expression" dxfId="260" priority="94">
      <formula>AND(AB100&lt;&gt;"completed",AB100&lt;&gt;"not started",AB$2&lt;=AB$3)</formula>
    </cfRule>
    <cfRule type="containsText" dxfId="259" priority="91" operator="containsText" text="dropped">
      <formula>NOT(ISERROR(SEARCH("dropped",AB100)))</formula>
    </cfRule>
    <cfRule type="expression" dxfId="258" priority="96">
      <formula>AND(AB100&lt;&gt;"completed",AB$2&gt;AB$3)</formula>
    </cfRule>
    <cfRule type="containsText" dxfId="257" priority="92" operator="containsText" text="dropped">
      <formula>NOT(ISERROR(SEARCH("dropped",AB100)))</formula>
    </cfRule>
    <cfRule type="containsText" dxfId="256" priority="93" operator="containsText" text="Completed">
      <formula>NOT(ISERROR(SEARCH("Completed",AB100)))</formula>
    </cfRule>
    <cfRule type="expression" dxfId="255" priority="95">
      <formula>AND(AB100="not started",AB$2&lt;=AB$3)</formula>
    </cfRule>
  </conditionalFormatting>
  <conditionalFormatting sqref="AB103:AB105">
    <cfRule type="expression" dxfId="254" priority="112">
      <formula>AND(AB103&lt;&gt;"completed",AB103&lt;&gt;"not started",AB$2&lt;=AB$3)</formula>
    </cfRule>
    <cfRule type="expression" dxfId="253" priority="114">
      <formula>AND(AB103&lt;&gt;"completed",AB$2&gt;AB$3)</formula>
    </cfRule>
    <cfRule type="expression" dxfId="252" priority="113">
      <formula>AND(AB103="not started",AB$2&lt;=AB$3)</formula>
    </cfRule>
    <cfRule type="containsText" dxfId="251" priority="110" operator="containsText" text="dropped">
      <formula>NOT(ISERROR(SEARCH("dropped",AB103)))</formula>
    </cfRule>
  </conditionalFormatting>
  <conditionalFormatting sqref="AB103:AB106">
    <cfRule type="containsText" dxfId="250" priority="111" operator="containsText" text="Completed">
      <formula>NOT(ISERROR(SEARCH("Completed",AB103)))</formula>
    </cfRule>
    <cfRule type="containsText" dxfId="249" priority="109" operator="containsText" text="dropped">
      <formula>NOT(ISERROR(SEARCH("dropped",AB103)))</formula>
    </cfRule>
  </conditionalFormatting>
  <conditionalFormatting sqref="AB104:AB105">
    <cfRule type="expression" dxfId="248" priority="101">
      <formula>AND(AB104="not started",AB$2&lt;=AB$3)</formula>
    </cfRule>
    <cfRule type="expression" dxfId="247" priority="102">
      <formula>AND(AB104&lt;&gt;"completed",AB$2&gt;AB$3)</formula>
    </cfRule>
    <cfRule type="expression" dxfId="246" priority="100">
      <formula>AND(AB104&lt;&gt;"completed",AB104&lt;&gt;"not started",AB$2&lt;=AB$3)</formula>
    </cfRule>
    <cfRule type="containsText" dxfId="245" priority="99" operator="containsText" text="Completed">
      <formula>NOT(ISERROR(SEARCH("Completed",AB104)))</formula>
    </cfRule>
    <cfRule type="containsText" dxfId="244" priority="98" operator="containsText" text="dropped">
      <formula>NOT(ISERROR(SEARCH("dropped",AB104)))</formula>
    </cfRule>
    <cfRule type="containsText" dxfId="243" priority="97" operator="containsText" text="dropped">
      <formula>NOT(ISERROR(SEARCH("dropped",AB104)))</formula>
    </cfRule>
  </conditionalFormatting>
  <conditionalFormatting sqref="AB106">
    <cfRule type="containsText" dxfId="242" priority="577" operator="containsText" text="Completed">
      <formula>NOT(ISERROR(SEARCH("Completed",AB106)))</formula>
    </cfRule>
    <cfRule type="expression" dxfId="241" priority="579">
      <formula>AND(AB106&lt;&gt;"completed",AB106&lt;&gt;"not started",AB$2&lt;=AB$3)</formula>
    </cfRule>
    <cfRule type="containsText" dxfId="240" priority="576" operator="containsText" text="dropped">
      <formula>NOT(ISERROR(SEARCH("dropped",AB106)))</formula>
    </cfRule>
    <cfRule type="expression" dxfId="239" priority="580">
      <formula>AND(AB106="not started",AB$2&lt;=AB$3)</formula>
    </cfRule>
    <cfRule type="expression" dxfId="238" priority="581">
      <formula>AND(AB106&lt;&gt;"completed",AB$2&gt;AB$3)</formula>
    </cfRule>
  </conditionalFormatting>
  <conditionalFormatting sqref="AD5:AD29">
    <cfRule type="expression" dxfId="237" priority="430">
      <formula>AND(AD5&lt;&gt;"completed",AD5&lt;&gt;"not started",AD$2&lt;=AD$3)</formula>
    </cfRule>
    <cfRule type="containsText" dxfId="236" priority="427" operator="containsText" text="dropped">
      <formula>NOT(ISERROR(SEARCH("dropped",AD5)))</formula>
    </cfRule>
    <cfRule type="expression" dxfId="235" priority="431">
      <formula>AND(AD5="not started",AD$2&lt;=AD$3)</formula>
    </cfRule>
    <cfRule type="expression" dxfId="234" priority="432">
      <formula>AND(AD5&lt;&gt;"completed",AD$2&gt;AD$3)</formula>
    </cfRule>
  </conditionalFormatting>
  <conditionalFormatting sqref="AD5:AD36">
    <cfRule type="containsText" dxfId="233" priority="428" operator="containsText" text="Completed">
      <formula>NOT(ISERROR(SEARCH("Completed",AD5)))</formula>
    </cfRule>
  </conditionalFormatting>
  <conditionalFormatting sqref="AD5:AD99">
    <cfRule type="containsText" dxfId="232" priority="426" operator="containsText" text="dropped">
      <formula>NOT(ISERROR(SEARCH("dropped",AD5)))</formula>
    </cfRule>
  </conditionalFormatting>
  <conditionalFormatting sqref="AD28:AD29">
    <cfRule type="containsText" dxfId="231" priority="425" operator="containsText" text="Completed">
      <formula>NOT(ISERROR(SEARCH("Completed",AD28)))</formula>
    </cfRule>
    <cfRule type="containsText" dxfId="230" priority="423" operator="containsText" text="dropped">
      <formula>NOT(ISERROR(SEARCH("dropped",AD28)))</formula>
    </cfRule>
  </conditionalFormatting>
  <conditionalFormatting sqref="AD30:AD67">
    <cfRule type="containsText" dxfId="229" priority="1493" operator="containsText" text="dropped">
      <formula>NOT(ISERROR(SEARCH("dropped",AD30)))</formula>
    </cfRule>
  </conditionalFormatting>
  <conditionalFormatting sqref="AD30:AD77">
    <cfRule type="expression" dxfId="228" priority="1523">
      <formula>AND(AD30&lt;&gt;"completed",AD30&lt;&gt;"not started",AD$2&lt;=AD$3)</formula>
    </cfRule>
    <cfRule type="expression" dxfId="227" priority="1524">
      <formula>AND(AD30="not started",AD$2&lt;=AD$3)</formula>
    </cfRule>
    <cfRule type="expression" dxfId="226" priority="1525">
      <formula>AND(AD30&lt;&gt;"completed",AD$2&gt;AD$3)</formula>
    </cfRule>
    <cfRule type="containsText" dxfId="225" priority="1494" operator="containsText" text="Completed">
      <formula>NOT(ISERROR(SEARCH("Completed",AD30)))</formula>
    </cfRule>
  </conditionalFormatting>
  <conditionalFormatting sqref="AD38:AD66">
    <cfRule type="containsText" dxfId="224" priority="1492" operator="containsText" text="Completed">
      <formula>NOT(ISERROR(SEARCH("Completed",AD38)))</formula>
    </cfRule>
  </conditionalFormatting>
  <conditionalFormatting sqref="AD68:AD76">
    <cfRule type="containsText" dxfId="223" priority="1489" operator="containsText" text="Completed">
      <formula>NOT(ISERROR(SEARCH("Completed",AD68)))</formula>
    </cfRule>
    <cfRule type="containsText" dxfId="222" priority="1487" operator="containsText" text="Completed">
      <formula>NOT(ISERROR(SEARCH("Completed",AD68)))</formula>
    </cfRule>
  </conditionalFormatting>
  <conditionalFormatting sqref="AD68:AD77">
    <cfRule type="containsText" dxfId="221" priority="1488" operator="containsText" text="dropped">
      <formula>NOT(ISERROR(SEARCH("dropped",AD68)))</formula>
    </cfRule>
  </conditionalFormatting>
  <conditionalFormatting sqref="AD78:AD94 AD96">
    <cfRule type="containsText" dxfId="220" priority="1480" operator="containsText" text="Completed">
      <formula>NOT(ISERROR(SEARCH("Completed",AD78)))</formula>
    </cfRule>
    <cfRule type="expression" dxfId="219" priority="1482">
      <formula>AND(AD78&lt;&gt;"completed",AD78&lt;&gt;"not started",AD$2&lt;=AD$3)</formula>
    </cfRule>
    <cfRule type="expression" dxfId="218" priority="1483">
      <formula>AND(AD78="not started",AD$2&lt;=AD$3)</formula>
    </cfRule>
    <cfRule type="expression" dxfId="217" priority="1484">
      <formula>AND(AD78&lt;&gt;"completed",AD$2&gt;AD$3)</formula>
    </cfRule>
  </conditionalFormatting>
  <conditionalFormatting sqref="AD78:AD95">
    <cfRule type="containsText" dxfId="216" priority="496" operator="containsText" text="Completed">
      <formula>NOT(ISERROR(SEARCH("Completed",AD78)))</formula>
    </cfRule>
  </conditionalFormatting>
  <conditionalFormatting sqref="AD95">
    <cfRule type="containsText" dxfId="215" priority="495" operator="containsText" text="dropped">
      <formula>NOT(ISERROR(SEARCH("dropped",AD95)))</formula>
    </cfRule>
    <cfRule type="expression" dxfId="214" priority="498">
      <formula>AND(AD95&lt;&gt;"completed",AD95&lt;&gt;"not started",AD$2&lt;=AD$3)</formula>
    </cfRule>
    <cfRule type="expression" dxfId="213" priority="500">
      <formula>AND(AD95&lt;&gt;"completed",AD$2&gt;AD$3)</formula>
    </cfRule>
    <cfRule type="expression" dxfId="212" priority="499">
      <formula>AND(AD95="not started",AD$2&lt;=AD$3)</formula>
    </cfRule>
  </conditionalFormatting>
  <conditionalFormatting sqref="AD96 AD78:AD94">
    <cfRule type="containsText" dxfId="211" priority="1479" operator="containsText" text="dropped">
      <formula>NOT(ISERROR(SEARCH("dropped",AD78)))</formula>
    </cfRule>
  </conditionalFormatting>
  <conditionalFormatting sqref="AD96:AD98">
    <cfRule type="containsText" dxfId="210" priority="1315" operator="containsText" text="Completed">
      <formula>NOT(ISERROR(SEARCH("Completed",AD96)))</formula>
    </cfRule>
  </conditionalFormatting>
  <conditionalFormatting sqref="AD97:AD98">
    <cfRule type="expression" dxfId="209" priority="1318">
      <formula>AND(AD97="not started",AD$2&lt;=AD$3)</formula>
    </cfRule>
    <cfRule type="containsText" dxfId="208" priority="1314" operator="containsText" text="dropped">
      <formula>NOT(ISERROR(SEARCH("dropped",AD97)))</formula>
    </cfRule>
    <cfRule type="expression" dxfId="207" priority="1317">
      <formula>AND(AD97&lt;&gt;"completed",AD97&lt;&gt;"not started",AD$2&lt;=AD$3)</formula>
    </cfRule>
    <cfRule type="expression" dxfId="206" priority="1319">
      <formula>AND(AD97&lt;&gt;"completed",AD$2&gt;AD$3)</formula>
    </cfRule>
  </conditionalFormatting>
  <conditionalFormatting sqref="AD97:AD99">
    <cfRule type="containsText" dxfId="205" priority="1232" operator="containsText" text="Completed">
      <formula>NOT(ISERROR(SEARCH("Completed",AD97)))</formula>
    </cfRule>
  </conditionalFormatting>
  <conditionalFormatting sqref="AD99">
    <cfRule type="containsText" dxfId="204" priority="1230" operator="containsText" text="Completed">
      <formula>NOT(ISERROR(SEARCH("Completed",AD99)))</formula>
    </cfRule>
    <cfRule type="containsText" dxfId="203" priority="1231" operator="containsText" text="dropped">
      <formula>NOT(ISERROR(SEARCH("dropped",AD99)))</formula>
    </cfRule>
    <cfRule type="expression" dxfId="202" priority="1234">
      <formula>AND(AD99&lt;&gt;"completed",AD99&lt;&gt;"not started",AD$2&lt;=AD$3)</formula>
    </cfRule>
    <cfRule type="expression" dxfId="201" priority="1235">
      <formula>AND(AD99="not started",AD$2&lt;=AD$3)</formula>
    </cfRule>
    <cfRule type="expression" dxfId="200" priority="1236">
      <formula>AND(AD99&lt;&gt;"completed",AD$2&gt;AD$3)</formula>
    </cfRule>
  </conditionalFormatting>
  <conditionalFormatting sqref="AD100:AD102">
    <cfRule type="expression" dxfId="199" priority="65">
      <formula>AND(AD100="not started",AD$2&lt;=AD$3)</formula>
    </cfRule>
    <cfRule type="containsText" dxfId="198" priority="63" operator="containsText" text="Completed">
      <formula>NOT(ISERROR(SEARCH("Completed",AD100)))</formula>
    </cfRule>
    <cfRule type="containsText" dxfId="197" priority="62" operator="containsText" text="dropped">
      <formula>NOT(ISERROR(SEARCH("dropped",AD100)))</formula>
    </cfRule>
    <cfRule type="containsText" dxfId="196" priority="61" operator="containsText" text="dropped">
      <formula>NOT(ISERROR(SEARCH("dropped",AD100)))</formula>
    </cfRule>
    <cfRule type="expression" dxfId="195" priority="66">
      <formula>AND(AD100&lt;&gt;"completed",AD$2&gt;AD$3)</formula>
    </cfRule>
    <cfRule type="expression" dxfId="194" priority="64">
      <formula>AND(AD100&lt;&gt;"completed",AD100&lt;&gt;"not started",AD$2&lt;=AD$3)</formula>
    </cfRule>
  </conditionalFormatting>
  <conditionalFormatting sqref="AD103:AD105">
    <cfRule type="expression" dxfId="193" priority="83">
      <formula>AND(AD103="not started",AD$2&lt;=AD$3)</formula>
    </cfRule>
    <cfRule type="containsText" dxfId="192" priority="80" operator="containsText" text="dropped">
      <formula>NOT(ISERROR(SEARCH("dropped",AD103)))</formula>
    </cfRule>
    <cfRule type="expression" dxfId="191" priority="84">
      <formula>AND(AD103&lt;&gt;"completed",AD$2&gt;AD$3)</formula>
    </cfRule>
    <cfRule type="expression" dxfId="190" priority="82">
      <formula>AND(AD103&lt;&gt;"completed",AD103&lt;&gt;"not started",AD$2&lt;=AD$3)</formula>
    </cfRule>
  </conditionalFormatting>
  <conditionalFormatting sqref="AD103:AD106">
    <cfRule type="containsText" dxfId="189" priority="79" operator="containsText" text="dropped">
      <formula>NOT(ISERROR(SEARCH("dropped",AD103)))</formula>
    </cfRule>
    <cfRule type="containsText" dxfId="188" priority="81" operator="containsText" text="Completed">
      <formula>NOT(ISERROR(SEARCH("Completed",AD103)))</formula>
    </cfRule>
  </conditionalFormatting>
  <conditionalFormatting sqref="AD104:AD105">
    <cfRule type="expression" dxfId="187" priority="70">
      <formula>AND(AD104&lt;&gt;"completed",AD104&lt;&gt;"not started",AD$2&lt;=AD$3)</formula>
    </cfRule>
    <cfRule type="containsText" dxfId="186" priority="67" operator="containsText" text="dropped">
      <formula>NOT(ISERROR(SEARCH("dropped",AD104)))</formula>
    </cfRule>
    <cfRule type="containsText" dxfId="185" priority="69" operator="containsText" text="Completed">
      <formula>NOT(ISERROR(SEARCH("Completed",AD104)))</formula>
    </cfRule>
    <cfRule type="containsText" dxfId="184" priority="68" operator="containsText" text="dropped">
      <formula>NOT(ISERROR(SEARCH("dropped",AD104)))</formula>
    </cfRule>
    <cfRule type="expression" dxfId="183" priority="72">
      <formula>AND(AD104&lt;&gt;"completed",AD$2&gt;AD$3)</formula>
    </cfRule>
    <cfRule type="expression" dxfId="182" priority="71">
      <formula>AND(AD104="not started",AD$2&lt;=AD$3)</formula>
    </cfRule>
  </conditionalFormatting>
  <conditionalFormatting sqref="AD106">
    <cfRule type="expression" dxfId="181" priority="572">
      <formula>AND(AD106&lt;&gt;"completed",AD$2&gt;AD$3)</formula>
    </cfRule>
    <cfRule type="expression" dxfId="180" priority="571">
      <formula>AND(AD106="not started",AD$2&lt;=AD$3)</formula>
    </cfRule>
    <cfRule type="expression" dxfId="179" priority="570">
      <formula>AND(AD106&lt;&gt;"completed",AD106&lt;&gt;"not started",AD$2&lt;=AD$3)</formula>
    </cfRule>
    <cfRule type="containsText" dxfId="178" priority="567" operator="containsText" text="dropped">
      <formula>NOT(ISERROR(SEARCH("dropped",AD106)))</formula>
    </cfRule>
    <cfRule type="containsText" dxfId="177" priority="568" operator="containsText" text="Completed">
      <formula>NOT(ISERROR(SEARCH("Completed",AD106)))</formula>
    </cfRule>
  </conditionalFormatting>
  <conditionalFormatting sqref="AF5:AF29">
    <cfRule type="containsText" dxfId="176" priority="417" operator="containsText" text="dropped">
      <formula>NOT(ISERROR(SEARCH("dropped",AF5)))</formula>
    </cfRule>
    <cfRule type="expression" dxfId="175" priority="422">
      <formula>AND(AF5&lt;&gt;"completed",AF$2&gt;AF$3)</formula>
    </cfRule>
    <cfRule type="expression" dxfId="174" priority="421">
      <formula>AND(AF5="not started",AF$2&lt;=AF$3)</formula>
    </cfRule>
    <cfRule type="expression" dxfId="173" priority="420">
      <formula>AND(AF5&lt;&gt;"completed",AF5&lt;&gt;"not started",AF$2&lt;=AF$3)</formula>
    </cfRule>
  </conditionalFormatting>
  <conditionalFormatting sqref="AF5:AF36">
    <cfRule type="containsText" dxfId="172" priority="418" operator="containsText" text="Completed">
      <formula>NOT(ISERROR(SEARCH("Completed",AF5)))</formula>
    </cfRule>
  </conditionalFormatting>
  <conditionalFormatting sqref="AF5:AF99">
    <cfRule type="containsText" dxfId="171" priority="416" operator="containsText" text="dropped">
      <formula>NOT(ISERROR(SEARCH("dropped",AF5)))</formula>
    </cfRule>
  </conditionalFormatting>
  <conditionalFormatting sqref="AF28:AF29">
    <cfRule type="containsText" dxfId="170" priority="413" operator="containsText" text="dropped">
      <formula>NOT(ISERROR(SEARCH("dropped",AF28)))</formula>
    </cfRule>
    <cfRule type="containsText" dxfId="169" priority="415" operator="containsText" text="Completed">
      <formula>NOT(ISERROR(SEARCH("Completed",AF28)))</formula>
    </cfRule>
  </conditionalFormatting>
  <conditionalFormatting sqref="AF30:AF67">
    <cfRule type="containsText" dxfId="168" priority="1443" operator="containsText" text="dropped">
      <formula>NOT(ISERROR(SEARCH("dropped",AF30)))</formula>
    </cfRule>
  </conditionalFormatting>
  <conditionalFormatting sqref="AF30:AF77">
    <cfRule type="containsText" dxfId="167" priority="1444" operator="containsText" text="Completed">
      <formula>NOT(ISERROR(SEARCH("Completed",AF30)))</formula>
    </cfRule>
    <cfRule type="expression" dxfId="166" priority="1473">
      <formula>AND(AF30&lt;&gt;"completed",AF30&lt;&gt;"not started",AF$2&lt;=AF$3)</formula>
    </cfRule>
    <cfRule type="expression" dxfId="165" priority="1474">
      <formula>AND(AF30="not started",AF$2&lt;=AF$3)</formula>
    </cfRule>
    <cfRule type="expression" dxfId="164" priority="1475">
      <formula>AND(AF30&lt;&gt;"completed",AF$2&gt;AF$3)</formula>
    </cfRule>
  </conditionalFormatting>
  <conditionalFormatting sqref="AF38:AF66">
    <cfRule type="containsText" dxfId="163" priority="1442" operator="containsText" text="Completed">
      <formula>NOT(ISERROR(SEARCH("Completed",AF38)))</formula>
    </cfRule>
  </conditionalFormatting>
  <conditionalFormatting sqref="AF68:AF76">
    <cfRule type="containsText" dxfId="162" priority="1439" operator="containsText" text="Completed">
      <formula>NOT(ISERROR(SEARCH("Completed",AF68)))</formula>
    </cfRule>
    <cfRule type="containsText" dxfId="161" priority="1437" operator="containsText" text="Completed">
      <formula>NOT(ISERROR(SEARCH("Completed",AF68)))</formula>
    </cfRule>
  </conditionalFormatting>
  <conditionalFormatting sqref="AF68:AF77">
    <cfRule type="containsText" dxfId="160" priority="1438" operator="containsText" text="dropped">
      <formula>NOT(ISERROR(SEARCH("dropped",AF68)))</formula>
    </cfRule>
  </conditionalFormatting>
  <conditionalFormatting sqref="AF78:AF94 AF96">
    <cfRule type="expression" dxfId="159" priority="1433">
      <formula>AND(AF78="not started",AF$2&lt;=AF$3)</formula>
    </cfRule>
    <cfRule type="expression" dxfId="158" priority="1434">
      <formula>AND(AF78&lt;&gt;"completed",AF$2&gt;AF$3)</formula>
    </cfRule>
    <cfRule type="expression" dxfId="157" priority="1432">
      <formula>AND(AF78&lt;&gt;"completed",AF78&lt;&gt;"not started",AF$2&lt;=AF$3)</formula>
    </cfRule>
    <cfRule type="containsText" dxfId="156" priority="1430" operator="containsText" text="Completed">
      <formula>NOT(ISERROR(SEARCH("Completed",AF78)))</formula>
    </cfRule>
  </conditionalFormatting>
  <conditionalFormatting sqref="AF78:AF95">
    <cfRule type="containsText" dxfId="155" priority="489" operator="containsText" text="Completed">
      <formula>NOT(ISERROR(SEARCH("Completed",AF78)))</formula>
    </cfRule>
  </conditionalFormatting>
  <conditionalFormatting sqref="AF95">
    <cfRule type="expression" dxfId="154" priority="492">
      <formula>AND(AF95="not started",AF$2&lt;=AF$3)</formula>
    </cfRule>
    <cfRule type="expression" dxfId="153" priority="491">
      <formula>AND(AF95&lt;&gt;"completed",AF95&lt;&gt;"not started",AF$2&lt;=AF$3)</formula>
    </cfRule>
    <cfRule type="containsText" dxfId="152" priority="488" operator="containsText" text="dropped">
      <formula>NOT(ISERROR(SEARCH("dropped",AF95)))</formula>
    </cfRule>
    <cfRule type="expression" dxfId="151" priority="493">
      <formula>AND(AF95&lt;&gt;"completed",AF$2&gt;AF$3)</formula>
    </cfRule>
  </conditionalFormatting>
  <conditionalFormatting sqref="AF96 AF78:AF94">
    <cfRule type="containsText" dxfId="150" priority="1429" operator="containsText" text="dropped">
      <formula>NOT(ISERROR(SEARCH("dropped",AF78)))</formula>
    </cfRule>
  </conditionalFormatting>
  <conditionalFormatting sqref="AF96:AF98">
    <cfRule type="containsText" dxfId="149" priority="1306" operator="containsText" text="Completed">
      <formula>NOT(ISERROR(SEARCH("Completed",AF96)))</formula>
    </cfRule>
  </conditionalFormatting>
  <conditionalFormatting sqref="AF97:AF98">
    <cfRule type="expression" dxfId="148" priority="1308">
      <formula>AND(AF97&lt;&gt;"completed",AF97&lt;&gt;"not started",AF$2&lt;=AF$3)</formula>
    </cfRule>
    <cfRule type="expression" dxfId="147" priority="1310">
      <formula>AND(AF97&lt;&gt;"completed",AF$2&gt;AF$3)</formula>
    </cfRule>
    <cfRule type="containsText" dxfId="146" priority="1305" operator="containsText" text="dropped">
      <formula>NOT(ISERROR(SEARCH("dropped",AF97)))</formula>
    </cfRule>
    <cfRule type="expression" dxfId="145" priority="1309">
      <formula>AND(AF97="not started",AF$2&lt;=AF$3)</formula>
    </cfRule>
  </conditionalFormatting>
  <conditionalFormatting sqref="AF97:AF99">
    <cfRule type="containsText" dxfId="144" priority="1223" operator="containsText" text="Completed">
      <formula>NOT(ISERROR(SEARCH("Completed",AF97)))</formula>
    </cfRule>
  </conditionalFormatting>
  <conditionalFormatting sqref="AF99">
    <cfRule type="expression" dxfId="143" priority="1226">
      <formula>AND(AF99="not started",AF$2&lt;=AF$3)</formula>
    </cfRule>
    <cfRule type="expression" dxfId="142" priority="1225">
      <formula>AND(AF99&lt;&gt;"completed",AF99&lt;&gt;"not started",AF$2&lt;=AF$3)</formula>
    </cfRule>
    <cfRule type="containsText" dxfId="141" priority="1222" operator="containsText" text="dropped">
      <formula>NOT(ISERROR(SEARCH("dropped",AF99)))</formula>
    </cfRule>
    <cfRule type="containsText" dxfId="140" priority="1221" operator="containsText" text="Completed">
      <formula>NOT(ISERROR(SEARCH("Completed",AF99)))</formula>
    </cfRule>
    <cfRule type="expression" dxfId="139" priority="1227">
      <formula>AND(AF99&lt;&gt;"completed",AF$2&gt;AF$3)</formula>
    </cfRule>
  </conditionalFormatting>
  <conditionalFormatting sqref="AF100:AF102">
    <cfRule type="expression" dxfId="138" priority="36">
      <formula>AND(AF100&lt;&gt;"completed",AF$2&gt;AF$3)</formula>
    </cfRule>
    <cfRule type="expression" dxfId="137" priority="34">
      <formula>AND(AF100&lt;&gt;"completed",AF100&lt;&gt;"not started",AF$2&lt;=AF$3)</formula>
    </cfRule>
    <cfRule type="containsText" dxfId="136" priority="33" operator="containsText" text="Completed">
      <formula>NOT(ISERROR(SEARCH("Completed",AF100)))</formula>
    </cfRule>
    <cfRule type="containsText" dxfId="135" priority="32" operator="containsText" text="dropped">
      <formula>NOT(ISERROR(SEARCH("dropped",AF100)))</formula>
    </cfRule>
    <cfRule type="expression" dxfId="134" priority="35">
      <formula>AND(AF100="not started",AF$2&lt;=AF$3)</formula>
    </cfRule>
    <cfRule type="containsText" dxfId="133" priority="31" operator="containsText" text="dropped">
      <formula>NOT(ISERROR(SEARCH("dropped",AF100)))</formula>
    </cfRule>
  </conditionalFormatting>
  <conditionalFormatting sqref="AF103:AF105">
    <cfRule type="containsText" dxfId="132" priority="50" operator="containsText" text="dropped">
      <formula>NOT(ISERROR(SEARCH("dropped",AF103)))</formula>
    </cfRule>
    <cfRule type="expression" dxfId="131" priority="54">
      <formula>AND(AF103&lt;&gt;"completed",AF$2&gt;AF$3)</formula>
    </cfRule>
    <cfRule type="expression" dxfId="130" priority="53">
      <formula>AND(AF103="not started",AF$2&lt;=AF$3)</formula>
    </cfRule>
    <cfRule type="expression" dxfId="129" priority="52">
      <formula>AND(AF103&lt;&gt;"completed",AF103&lt;&gt;"not started",AF$2&lt;=AF$3)</formula>
    </cfRule>
  </conditionalFormatting>
  <conditionalFormatting sqref="AF103:AF106">
    <cfRule type="containsText" dxfId="128" priority="51" operator="containsText" text="Completed">
      <formula>NOT(ISERROR(SEARCH("Completed",AF103)))</formula>
    </cfRule>
    <cfRule type="containsText" dxfId="127" priority="49" operator="containsText" text="dropped">
      <formula>NOT(ISERROR(SEARCH("dropped",AF103)))</formula>
    </cfRule>
  </conditionalFormatting>
  <conditionalFormatting sqref="AF104:AF105">
    <cfRule type="containsText" dxfId="126" priority="39" operator="containsText" text="Completed">
      <formula>NOT(ISERROR(SEARCH("Completed",AF104)))</formula>
    </cfRule>
    <cfRule type="containsText" dxfId="125" priority="38" operator="containsText" text="dropped">
      <formula>NOT(ISERROR(SEARCH("dropped",AF104)))</formula>
    </cfRule>
    <cfRule type="expression" dxfId="124" priority="42">
      <formula>AND(AF104&lt;&gt;"completed",AF$2&gt;AF$3)</formula>
    </cfRule>
    <cfRule type="containsText" dxfId="123" priority="37" operator="containsText" text="dropped">
      <formula>NOT(ISERROR(SEARCH("dropped",AF104)))</formula>
    </cfRule>
    <cfRule type="expression" dxfId="122" priority="41">
      <formula>AND(AF104="not started",AF$2&lt;=AF$3)</formula>
    </cfRule>
    <cfRule type="expression" dxfId="121" priority="40">
      <formula>AND(AF104&lt;&gt;"completed",AF104&lt;&gt;"not started",AF$2&lt;=AF$3)</formula>
    </cfRule>
  </conditionalFormatting>
  <conditionalFormatting sqref="AF106">
    <cfRule type="containsText" dxfId="120" priority="558" operator="containsText" text="dropped">
      <formula>NOT(ISERROR(SEARCH("dropped",AF106)))</formula>
    </cfRule>
    <cfRule type="expression" dxfId="119" priority="563">
      <formula>AND(AF106&lt;&gt;"completed",AF$2&gt;AF$3)</formula>
    </cfRule>
    <cfRule type="expression" dxfId="118" priority="562">
      <formula>AND(AF106="not started",AF$2&lt;=AF$3)</formula>
    </cfRule>
    <cfRule type="expression" dxfId="117" priority="561">
      <formula>AND(AF106&lt;&gt;"completed",AF106&lt;&gt;"not started",AF$2&lt;=AF$3)</formula>
    </cfRule>
    <cfRule type="containsText" dxfId="116" priority="559" operator="containsText" text="Completed">
      <formula>NOT(ISERROR(SEARCH("Completed",AF106)))</formula>
    </cfRule>
  </conditionalFormatting>
  <conditionalFormatting sqref="AH5:AH29">
    <cfRule type="expression" dxfId="115" priority="412">
      <formula>AND(AH5&lt;&gt;"completed",AH$2&gt;AH$3)</formula>
    </cfRule>
    <cfRule type="expression" dxfId="114" priority="411">
      <formula>AND(AH5="not started",AH$2&lt;=AH$3)</formula>
    </cfRule>
    <cfRule type="expression" dxfId="113" priority="410">
      <formula>AND(AH5&lt;&gt;"completed",AH5&lt;&gt;"not started",AH$2&lt;=AH$3)</formula>
    </cfRule>
    <cfRule type="containsText" dxfId="112" priority="407" operator="containsText" text="dropped">
      <formula>NOT(ISERROR(SEARCH("dropped",AH5)))</formula>
    </cfRule>
  </conditionalFormatting>
  <conditionalFormatting sqref="AH5:AH36">
    <cfRule type="containsText" dxfId="111" priority="408" operator="containsText" text="Completed">
      <formula>NOT(ISERROR(SEARCH("Completed",AH5)))</formula>
    </cfRule>
  </conditionalFormatting>
  <conditionalFormatting sqref="AH5:AH99">
    <cfRule type="containsText" dxfId="110" priority="406" operator="containsText" text="dropped">
      <formula>NOT(ISERROR(SEARCH("dropped",AH5)))</formula>
    </cfRule>
  </conditionalFormatting>
  <conditionalFormatting sqref="AH28:AH29">
    <cfRule type="containsText" dxfId="109" priority="403" operator="containsText" text="dropped">
      <formula>NOT(ISERROR(SEARCH("dropped",AH28)))</formula>
    </cfRule>
    <cfRule type="containsText" dxfId="108" priority="405" operator="containsText" text="Completed">
      <formula>NOT(ISERROR(SEARCH("Completed",AH28)))</formula>
    </cfRule>
  </conditionalFormatting>
  <conditionalFormatting sqref="AH30:AH67">
    <cfRule type="containsText" dxfId="107" priority="1393" operator="containsText" text="dropped">
      <formula>NOT(ISERROR(SEARCH("dropped",AH30)))</formula>
    </cfRule>
  </conditionalFormatting>
  <conditionalFormatting sqref="AH30:AH77">
    <cfRule type="containsText" dxfId="106" priority="1394" operator="containsText" text="Completed">
      <formula>NOT(ISERROR(SEARCH("Completed",AH30)))</formula>
    </cfRule>
    <cfRule type="expression" dxfId="105" priority="1423">
      <formula>AND(AH30&lt;&gt;"completed",AH30&lt;&gt;"not started",AH$2&lt;=AH$3)</formula>
    </cfRule>
    <cfRule type="expression" dxfId="104" priority="1424">
      <formula>AND(AH30="not started",AH$2&lt;=AH$3)</formula>
    </cfRule>
    <cfRule type="expression" dxfId="103" priority="1425">
      <formula>AND(AH30&lt;&gt;"completed",AH$2&gt;AH$3)</formula>
    </cfRule>
  </conditionalFormatting>
  <conditionalFormatting sqref="AH38:AH66">
    <cfRule type="containsText" dxfId="102" priority="1392" operator="containsText" text="Completed">
      <formula>NOT(ISERROR(SEARCH("Completed",AH38)))</formula>
    </cfRule>
  </conditionalFormatting>
  <conditionalFormatting sqref="AH68:AH76">
    <cfRule type="containsText" dxfId="101" priority="1389" operator="containsText" text="Completed">
      <formula>NOT(ISERROR(SEARCH("Completed",AH68)))</formula>
    </cfRule>
    <cfRule type="containsText" dxfId="100" priority="1387" operator="containsText" text="Completed">
      <formula>NOT(ISERROR(SEARCH("Completed",AH68)))</formula>
    </cfRule>
  </conditionalFormatting>
  <conditionalFormatting sqref="AH68:AH77">
    <cfRule type="containsText" dxfId="99" priority="1388" operator="containsText" text="dropped">
      <formula>NOT(ISERROR(SEARCH("dropped",AH68)))</formula>
    </cfRule>
  </conditionalFormatting>
  <conditionalFormatting sqref="AH78:AH94 AH96">
    <cfRule type="containsText" dxfId="98" priority="1380" operator="containsText" text="Completed">
      <formula>NOT(ISERROR(SEARCH("Completed",AH78)))</formula>
    </cfRule>
    <cfRule type="expression" dxfId="97" priority="1383">
      <formula>AND(AH78="not started",AH$2&lt;=AH$3)</formula>
    </cfRule>
    <cfRule type="expression" dxfId="96" priority="1384">
      <formula>AND(AH78&lt;&gt;"completed",AH$2&gt;AH$3)</formula>
    </cfRule>
    <cfRule type="expression" dxfId="95" priority="1382">
      <formula>AND(AH78&lt;&gt;"completed",AH78&lt;&gt;"not started",AH$2&lt;=AH$3)</formula>
    </cfRule>
  </conditionalFormatting>
  <conditionalFormatting sqref="AH78:AH95">
    <cfRule type="containsText" dxfId="94" priority="482" operator="containsText" text="Completed">
      <formula>NOT(ISERROR(SEARCH("Completed",AH78)))</formula>
    </cfRule>
  </conditionalFormatting>
  <conditionalFormatting sqref="AH95">
    <cfRule type="containsText" dxfId="93" priority="481" operator="containsText" text="dropped">
      <formula>NOT(ISERROR(SEARCH("dropped",AH95)))</formula>
    </cfRule>
    <cfRule type="expression" dxfId="92" priority="484">
      <formula>AND(AH95&lt;&gt;"completed",AH95&lt;&gt;"not started",AH$2&lt;=AH$3)</formula>
    </cfRule>
    <cfRule type="expression" dxfId="91" priority="485">
      <formula>AND(AH95="not started",AH$2&lt;=AH$3)</formula>
    </cfRule>
    <cfRule type="expression" dxfId="90" priority="486">
      <formula>AND(AH95&lt;&gt;"completed",AH$2&gt;AH$3)</formula>
    </cfRule>
  </conditionalFormatting>
  <conditionalFormatting sqref="AH96 AH78:AH94">
    <cfRule type="containsText" dxfId="89" priority="1379" operator="containsText" text="dropped">
      <formula>NOT(ISERROR(SEARCH("dropped",AH78)))</formula>
    </cfRule>
  </conditionalFormatting>
  <conditionalFormatting sqref="AH96:AH98">
    <cfRule type="containsText" dxfId="88" priority="1297" operator="containsText" text="Completed">
      <formula>NOT(ISERROR(SEARCH("Completed",AH96)))</formula>
    </cfRule>
  </conditionalFormatting>
  <conditionalFormatting sqref="AH97:AH98">
    <cfRule type="expression" dxfId="87" priority="1299">
      <formula>AND(AH97&lt;&gt;"completed",AH97&lt;&gt;"not started",AH$2&lt;=AH$3)</formula>
    </cfRule>
    <cfRule type="containsText" dxfId="86" priority="1296" operator="containsText" text="dropped">
      <formula>NOT(ISERROR(SEARCH("dropped",AH97)))</formula>
    </cfRule>
    <cfRule type="expression" dxfId="85" priority="1300">
      <formula>AND(AH97="not started",AH$2&lt;=AH$3)</formula>
    </cfRule>
    <cfRule type="expression" dxfId="84" priority="1301">
      <formula>AND(AH97&lt;&gt;"completed",AH$2&gt;AH$3)</formula>
    </cfRule>
  </conditionalFormatting>
  <conditionalFormatting sqref="AH97:AH99">
    <cfRule type="containsText" dxfId="83" priority="1214" operator="containsText" text="Completed">
      <formula>NOT(ISERROR(SEARCH("Completed",AH97)))</formula>
    </cfRule>
  </conditionalFormatting>
  <conditionalFormatting sqref="AH99">
    <cfRule type="containsText" dxfId="82" priority="1213" operator="containsText" text="dropped">
      <formula>NOT(ISERROR(SEARCH("dropped",AH99)))</formula>
    </cfRule>
    <cfRule type="expression" dxfId="81" priority="1218">
      <formula>AND(AH99&lt;&gt;"completed",AH$2&gt;AH$3)</formula>
    </cfRule>
    <cfRule type="expression" dxfId="80" priority="1217">
      <formula>AND(AH99="not started",AH$2&lt;=AH$3)</formula>
    </cfRule>
    <cfRule type="expression" dxfId="79" priority="1216">
      <formula>AND(AH99&lt;&gt;"completed",AH99&lt;&gt;"not started",AH$2&lt;=AH$3)</formula>
    </cfRule>
    <cfRule type="containsText" dxfId="78" priority="1212" operator="containsText" text="Completed">
      <formula>NOT(ISERROR(SEARCH("Completed",AH99)))</formula>
    </cfRule>
  </conditionalFormatting>
  <conditionalFormatting sqref="AH100:AH102">
    <cfRule type="expression" dxfId="77" priority="6">
      <formula>AND(AH100&lt;&gt;"completed",AH$2&gt;AH$3)</formula>
    </cfRule>
    <cfRule type="expression" dxfId="76" priority="5">
      <formula>AND(AH100="not started",AH$2&lt;=AH$3)</formula>
    </cfRule>
    <cfRule type="containsText" dxfId="75" priority="3" operator="containsText" text="Completed">
      <formula>NOT(ISERROR(SEARCH("Completed",AH100)))</formula>
    </cfRule>
    <cfRule type="containsText" dxfId="74" priority="2" operator="containsText" text="dropped">
      <formula>NOT(ISERROR(SEARCH("dropped",AH100)))</formula>
    </cfRule>
    <cfRule type="containsText" dxfId="73" priority="1" operator="containsText" text="dropped">
      <formula>NOT(ISERROR(SEARCH("dropped",AH100)))</formula>
    </cfRule>
    <cfRule type="expression" dxfId="72" priority="4">
      <formula>AND(AH100&lt;&gt;"completed",AH100&lt;&gt;"not started",AH$2&lt;=AH$3)</formula>
    </cfRule>
  </conditionalFormatting>
  <conditionalFormatting sqref="AH103:AH105">
    <cfRule type="expression" dxfId="71" priority="24">
      <formula>AND(AH103&lt;&gt;"completed",AH$2&gt;AH$3)</formula>
    </cfRule>
    <cfRule type="containsText" dxfId="70" priority="20" operator="containsText" text="dropped">
      <formula>NOT(ISERROR(SEARCH("dropped",AH103)))</formula>
    </cfRule>
    <cfRule type="expression" dxfId="69" priority="23">
      <formula>AND(AH103="not started",AH$2&lt;=AH$3)</formula>
    </cfRule>
    <cfRule type="expression" dxfId="68" priority="22">
      <formula>AND(AH103&lt;&gt;"completed",AH103&lt;&gt;"not started",AH$2&lt;=AH$3)</formula>
    </cfRule>
  </conditionalFormatting>
  <conditionalFormatting sqref="AH103:AH106">
    <cfRule type="containsText" dxfId="67" priority="19" operator="containsText" text="dropped">
      <formula>NOT(ISERROR(SEARCH("dropped",AH103)))</formula>
    </cfRule>
    <cfRule type="containsText" dxfId="66" priority="21" operator="containsText" text="Completed">
      <formula>NOT(ISERROR(SEARCH("Completed",AH103)))</formula>
    </cfRule>
  </conditionalFormatting>
  <conditionalFormatting sqref="AH104:AH105">
    <cfRule type="expression" dxfId="65" priority="11">
      <formula>AND(AH104="not started",AH$2&lt;=AH$3)</formula>
    </cfRule>
    <cfRule type="expression" dxfId="64" priority="12">
      <formula>AND(AH104&lt;&gt;"completed",AH$2&gt;AH$3)</formula>
    </cfRule>
    <cfRule type="expression" dxfId="63" priority="10">
      <formula>AND(AH104&lt;&gt;"completed",AH104&lt;&gt;"not started",AH$2&lt;=AH$3)</formula>
    </cfRule>
    <cfRule type="containsText" dxfId="62" priority="9" operator="containsText" text="Completed">
      <formula>NOT(ISERROR(SEARCH("Completed",AH104)))</formula>
    </cfRule>
    <cfRule type="containsText" dxfId="61" priority="8" operator="containsText" text="dropped">
      <formula>NOT(ISERROR(SEARCH("dropped",AH104)))</formula>
    </cfRule>
    <cfRule type="containsText" dxfId="60" priority="7" operator="containsText" text="dropped">
      <formula>NOT(ISERROR(SEARCH("dropped",AH104)))</formula>
    </cfRule>
  </conditionalFormatting>
  <conditionalFormatting sqref="AH106">
    <cfRule type="expression" dxfId="59" priority="553">
      <formula>AND(AH106="not started",AH$2&lt;=AH$3)</formula>
    </cfRule>
    <cfRule type="expression" dxfId="58" priority="552">
      <formula>AND(AH106&lt;&gt;"completed",AH106&lt;&gt;"not started",AH$2&lt;=AH$3)</formula>
    </cfRule>
    <cfRule type="containsText" dxfId="57" priority="549" operator="containsText" text="dropped">
      <formula>NOT(ISERROR(SEARCH("dropped",AH106)))</formula>
    </cfRule>
    <cfRule type="containsText" dxfId="56" priority="550" operator="containsText" text="Completed">
      <formula>NOT(ISERROR(SEARCH("Completed",AH106)))</formula>
    </cfRule>
    <cfRule type="expression" dxfId="55" priority="554">
      <formula>AND(AH106&lt;&gt;"completed",AH$2&gt;AH$3)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877EEE-128A-40EB-A364-9BE54DAA6576}">
          <x14:formula1>
            <xm:f>List!$A$1:$A$4</xm:f>
          </x14:formula1>
          <xm:sqref>P5:P106 AB5:AB106 AH5:AH106 M5:M106 G5:G106 I5:I106 AF5:AF106 Z5:Z106 K5:K106 R5:R106 T5:T106 V5:V106 X5:X106 AD5:AD106 E5:E106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B8FB-B3EE-46DA-81BF-1623BF5A5369}">
  <dimension ref="A1:G18"/>
  <sheetViews>
    <sheetView workbookViewId="0">
      <selection activeCell="C7" sqref="C7"/>
    </sheetView>
  </sheetViews>
  <sheetFormatPr defaultRowHeight="14.25" x14ac:dyDescent="0.2"/>
  <cols>
    <col min="1" max="1" width="31.375" customWidth="1"/>
    <col min="2" max="4" width="26.875" customWidth="1"/>
    <col min="5" max="5" width="29.625" customWidth="1"/>
    <col min="6" max="6" width="21.375" bestFit="1" customWidth="1"/>
    <col min="7" max="7" width="21.75" customWidth="1"/>
  </cols>
  <sheetData>
    <row r="1" spans="1:7" s="1" customFormat="1" x14ac:dyDescent="0.2">
      <c r="A1" s="104" t="s">
        <v>111</v>
      </c>
      <c r="B1" s="104" t="s">
        <v>236</v>
      </c>
      <c r="C1" s="104" t="s">
        <v>237</v>
      </c>
      <c r="D1" s="104" t="s">
        <v>320</v>
      </c>
      <c r="E1" s="105" t="s">
        <v>16</v>
      </c>
      <c r="F1" s="104" t="s">
        <v>321</v>
      </c>
      <c r="G1" s="104" t="s">
        <v>322</v>
      </c>
    </row>
    <row r="2" spans="1:7" ht="28.5" x14ac:dyDescent="0.2">
      <c r="A2" s="106" t="s">
        <v>129</v>
      </c>
      <c r="B2" s="127" t="s">
        <v>323</v>
      </c>
      <c r="C2" s="127" t="s">
        <v>324</v>
      </c>
      <c r="D2" s="107"/>
      <c r="E2" s="108" t="s">
        <v>325</v>
      </c>
      <c r="F2" s="129">
        <v>46054</v>
      </c>
      <c r="G2" s="106"/>
    </row>
    <row r="3" spans="1:7" x14ac:dyDescent="0.2">
      <c r="A3" s="106" t="s">
        <v>152</v>
      </c>
      <c r="B3" s="128"/>
      <c r="C3" s="128"/>
      <c r="D3" s="107"/>
      <c r="E3" s="108" t="s">
        <v>326</v>
      </c>
      <c r="F3" s="130"/>
      <c r="G3" s="106"/>
    </row>
    <row r="4" spans="1:7" ht="28.5" x14ac:dyDescent="0.2">
      <c r="A4" s="106" t="s">
        <v>58</v>
      </c>
      <c r="B4" s="106" t="s">
        <v>327</v>
      </c>
      <c r="C4" s="106" t="s">
        <v>328</v>
      </c>
      <c r="D4" s="107"/>
      <c r="E4" s="108" t="s">
        <v>329</v>
      </c>
      <c r="F4" s="130"/>
      <c r="G4" s="106"/>
    </row>
    <row r="5" spans="1:7" ht="85.5" x14ac:dyDescent="0.2">
      <c r="A5" s="106" t="s">
        <v>55</v>
      </c>
      <c r="B5" s="106" t="s">
        <v>330</v>
      </c>
      <c r="C5" s="108" t="s">
        <v>331</v>
      </c>
      <c r="D5" s="109"/>
      <c r="E5" s="108" t="s">
        <v>332</v>
      </c>
      <c r="F5" s="130"/>
      <c r="G5" s="106"/>
    </row>
    <row r="6" spans="1:7" x14ac:dyDescent="0.2">
      <c r="A6" s="106" t="s">
        <v>150</v>
      </c>
      <c r="B6" s="106" t="s">
        <v>327</v>
      </c>
      <c r="C6" s="106" t="s">
        <v>265</v>
      </c>
      <c r="D6" s="107"/>
      <c r="E6" s="108" t="s">
        <v>333</v>
      </c>
      <c r="F6" s="130"/>
      <c r="G6" s="106"/>
    </row>
    <row r="7" spans="1:7" x14ac:dyDescent="0.2">
      <c r="A7" s="106" t="s">
        <v>151</v>
      </c>
      <c r="B7" s="106" t="s">
        <v>327</v>
      </c>
      <c r="C7" s="106" t="s">
        <v>265</v>
      </c>
      <c r="D7" s="107"/>
      <c r="E7" s="108" t="s">
        <v>333</v>
      </c>
      <c r="F7" s="130"/>
      <c r="G7" s="106"/>
    </row>
    <row r="8" spans="1:7" ht="42.75" x14ac:dyDescent="0.2">
      <c r="A8" s="106" t="s">
        <v>10</v>
      </c>
      <c r="B8" s="106" t="s">
        <v>267</v>
      </c>
      <c r="C8" s="106" t="s">
        <v>265</v>
      </c>
      <c r="D8" s="107"/>
      <c r="E8" s="108" t="s">
        <v>334</v>
      </c>
      <c r="F8" s="130"/>
      <c r="G8" s="106"/>
    </row>
    <row r="9" spans="1:7" ht="57" x14ac:dyDescent="0.2">
      <c r="A9" s="106" t="s">
        <v>56</v>
      </c>
      <c r="B9" s="106" t="s">
        <v>327</v>
      </c>
      <c r="C9" s="106" t="s">
        <v>335</v>
      </c>
      <c r="D9" s="107"/>
      <c r="E9" s="108" t="s">
        <v>336</v>
      </c>
      <c r="F9" s="130"/>
      <c r="G9" s="106"/>
    </row>
    <row r="10" spans="1:7" ht="28.5" x14ac:dyDescent="0.2">
      <c r="A10" s="106" t="s">
        <v>54</v>
      </c>
      <c r="B10" s="106" t="s">
        <v>327</v>
      </c>
      <c r="C10" s="108" t="s">
        <v>337</v>
      </c>
      <c r="D10" s="109"/>
      <c r="E10" s="108" t="s">
        <v>338</v>
      </c>
      <c r="F10" s="130"/>
      <c r="G10" s="106"/>
    </row>
    <row r="11" spans="1:7" ht="28.5" x14ac:dyDescent="0.2">
      <c r="A11" s="106" t="s">
        <v>77</v>
      </c>
      <c r="B11" s="106" t="s">
        <v>339</v>
      </c>
      <c r="C11" s="106" t="s">
        <v>340</v>
      </c>
      <c r="D11" s="107"/>
      <c r="E11" s="108" t="s">
        <v>341</v>
      </c>
      <c r="F11" s="130"/>
      <c r="G11" s="106"/>
    </row>
    <row r="12" spans="1:7" ht="42.75" x14ac:dyDescent="0.2">
      <c r="A12" s="106" t="s">
        <v>64</v>
      </c>
      <c r="B12" s="106" t="s">
        <v>342</v>
      </c>
      <c r="C12" s="106" t="s">
        <v>265</v>
      </c>
      <c r="D12" s="107"/>
      <c r="E12" s="108" t="s">
        <v>343</v>
      </c>
      <c r="F12" s="130"/>
      <c r="G12" s="106"/>
    </row>
    <row r="13" spans="1:7" x14ac:dyDescent="0.2">
      <c r="A13" s="106" t="s">
        <v>90</v>
      </c>
      <c r="B13" s="106" t="s">
        <v>344</v>
      </c>
      <c r="C13" s="106" t="s">
        <v>345</v>
      </c>
      <c r="D13" s="107"/>
      <c r="E13" s="108" t="s">
        <v>346</v>
      </c>
      <c r="F13" s="130"/>
      <c r="G13" s="106"/>
    </row>
    <row r="14" spans="1:7" ht="28.5" x14ac:dyDescent="0.2">
      <c r="A14" s="106" t="s">
        <v>68</v>
      </c>
      <c r="B14" s="106" t="s">
        <v>347</v>
      </c>
      <c r="C14" s="106" t="s">
        <v>324</v>
      </c>
      <c r="D14" s="107"/>
      <c r="E14" s="108" t="s">
        <v>348</v>
      </c>
      <c r="F14" s="130"/>
      <c r="G14" s="106"/>
    </row>
    <row r="15" spans="1:7" ht="28.5" x14ac:dyDescent="0.2">
      <c r="A15" s="106" t="s">
        <v>67</v>
      </c>
      <c r="B15" s="106" t="s">
        <v>283</v>
      </c>
      <c r="C15" s="106" t="s">
        <v>255</v>
      </c>
      <c r="D15" s="107"/>
      <c r="E15" s="108" t="s">
        <v>349</v>
      </c>
      <c r="F15" s="130"/>
      <c r="G15" s="106"/>
    </row>
    <row r="16" spans="1:7" ht="28.5" x14ac:dyDescent="0.2">
      <c r="A16" s="106" t="s">
        <v>13</v>
      </c>
      <c r="B16" s="106" t="s">
        <v>350</v>
      </c>
      <c r="C16" s="106" t="s">
        <v>265</v>
      </c>
      <c r="D16" s="107"/>
      <c r="E16" s="108" t="s">
        <v>351</v>
      </c>
      <c r="F16" s="130"/>
      <c r="G16" s="106"/>
    </row>
    <row r="17" spans="1:7" x14ac:dyDescent="0.2">
      <c r="A17" s="106" t="s">
        <v>75</v>
      </c>
      <c r="B17" s="106" t="s">
        <v>327</v>
      </c>
      <c r="C17" s="106" t="s">
        <v>301</v>
      </c>
      <c r="D17" s="107"/>
      <c r="E17" s="108" t="s">
        <v>352</v>
      </c>
      <c r="F17" s="131"/>
      <c r="G17" s="106"/>
    </row>
    <row r="18" spans="1:7" x14ac:dyDescent="0.2">
      <c r="A18" s="110"/>
    </row>
  </sheetData>
  <mergeCells count="3">
    <mergeCell ref="B2:B3"/>
    <mergeCell ref="C2:C3"/>
    <mergeCell ref="F2:F17"/>
  </mergeCells>
  <phoneticPr fontId="1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F33E-C211-468C-893C-AA1ADD58F03E}">
  <dimension ref="A1:F139"/>
  <sheetViews>
    <sheetView topLeftCell="E2" zoomScale="85" zoomScaleNormal="85" workbookViewId="0">
      <selection activeCell="E2" sqref="E2"/>
    </sheetView>
  </sheetViews>
  <sheetFormatPr defaultRowHeight="14.25" x14ac:dyDescent="0.2"/>
  <cols>
    <col min="1" max="1" width="10" style="2" customWidth="1"/>
    <col min="2" max="2" width="33.875" customWidth="1"/>
    <col min="3" max="3" width="17.125" customWidth="1"/>
    <col min="4" max="4" width="7.375" customWidth="1"/>
    <col min="5" max="5" width="22.875" style="66" customWidth="1"/>
    <col min="6" max="6" width="32.25" bestFit="1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19</v>
      </c>
      <c r="E2" s="51" t="str">
        <f>'Asset Maint'!G2</f>
        <v>Completed</v>
      </c>
      <c r="F2" s="16" t="s">
        <v>181</v>
      </c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19</v>
      </c>
      <c r="E3" s="52" t="str">
        <f>STPIM!P2</f>
        <v>Not started</v>
      </c>
      <c r="F3" s="36" t="s">
        <v>181</v>
      </c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19</v>
      </c>
      <c r="E4" s="50" t="str">
        <f>OTB!I2</f>
        <v>Completed</v>
      </c>
      <c r="F4" s="36" t="s">
        <v>181</v>
      </c>
    </row>
    <row r="5" spans="1:6" ht="15" x14ac:dyDescent="0.25">
      <c r="A5" s="78">
        <v>4</v>
      </c>
      <c r="B5" s="71" t="s">
        <v>121</v>
      </c>
      <c r="C5" s="72" t="s">
        <v>353</v>
      </c>
      <c r="D5" s="73" t="s">
        <v>19</v>
      </c>
      <c r="E5" s="74" t="str">
        <f>'Fin &amp; Accn'!N2</f>
        <v>On going</v>
      </c>
      <c r="F5" s="73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19</v>
      </c>
      <c r="E6" s="50" t="str">
        <f>MDG!I2</f>
        <v>Not started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19</v>
      </c>
      <c r="E7" s="50" t="e">
        <f>TMS!#REF!</f>
        <v>#REF!</v>
      </c>
      <c r="F7" s="36" t="s">
        <v>354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19</v>
      </c>
      <c r="E8" s="50" t="str">
        <f>STPIM!O2</f>
        <v>On going</v>
      </c>
      <c r="F8" s="36" t="s">
        <v>181</v>
      </c>
    </row>
    <row r="9" spans="1:6" ht="15" x14ac:dyDescent="0.25">
      <c r="A9" s="78">
        <v>8</v>
      </c>
      <c r="B9" s="71" t="s">
        <v>77</v>
      </c>
      <c r="C9" s="72" t="s">
        <v>119</v>
      </c>
      <c r="D9" s="73" t="s">
        <v>19</v>
      </c>
      <c r="E9" s="74" t="e">
        <f>OTB!#REF!</f>
        <v>#REF!</v>
      </c>
      <c r="F9" s="73" t="s">
        <v>354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19</v>
      </c>
      <c r="E10" s="50" t="str">
        <f>MDG!H2</f>
        <v>Not started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19</v>
      </c>
      <c r="E11" s="50" t="str">
        <f>'Estate Operations'!F2</f>
        <v>Completed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19</v>
      </c>
      <c r="E12" s="50" t="str">
        <f>P2P!K2</f>
        <v>On going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19</v>
      </c>
      <c r="E13" s="50" t="str">
        <f>STPIM!G2</f>
        <v>On going</v>
      </c>
      <c r="F13" s="36" t="s">
        <v>181</v>
      </c>
    </row>
    <row r="14" spans="1:6" ht="15" x14ac:dyDescent="0.25">
      <c r="A14" s="78">
        <v>13</v>
      </c>
      <c r="B14" s="71" t="s">
        <v>10</v>
      </c>
      <c r="C14" s="72" t="s">
        <v>353</v>
      </c>
      <c r="D14" s="73" t="s">
        <v>19</v>
      </c>
      <c r="E14" s="74" t="str">
        <f>'Fin &amp; Accn'!F2</f>
        <v>Not started</v>
      </c>
      <c r="F14" s="73" t="s">
        <v>181</v>
      </c>
    </row>
    <row r="15" spans="1:6" ht="15" hidden="1" x14ac:dyDescent="0.25">
      <c r="A15" s="78">
        <v>14</v>
      </c>
      <c r="B15" s="38" t="s">
        <v>125</v>
      </c>
      <c r="C15" s="37" t="s">
        <v>275</v>
      </c>
      <c r="D15" s="36" t="s">
        <v>19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71" t="s">
        <v>59</v>
      </c>
      <c r="C16" s="72" t="s">
        <v>115</v>
      </c>
      <c r="D16" s="73" t="s">
        <v>19</v>
      </c>
      <c r="E16" s="75" t="str">
        <f>P2P!G2</f>
        <v>Completed</v>
      </c>
      <c r="F16" s="73" t="s">
        <v>356</v>
      </c>
    </row>
    <row r="17" spans="1:6" ht="15" x14ac:dyDescent="0.25">
      <c r="A17" s="78">
        <v>16</v>
      </c>
      <c r="B17" s="71" t="s">
        <v>90</v>
      </c>
      <c r="C17" s="72" t="s">
        <v>353</v>
      </c>
      <c r="D17" s="73" t="s">
        <v>19</v>
      </c>
      <c r="E17" s="74" t="str">
        <f>'Fin &amp; Accn'!H2</f>
        <v>On going</v>
      </c>
      <c r="F17" s="73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19</v>
      </c>
      <c r="E18" s="50" t="str">
        <f>'Estate Operations'!H2</f>
        <v>Completed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19</v>
      </c>
      <c r="E19" s="50" t="str">
        <f>TMS!H2</f>
        <v>Not started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19</v>
      </c>
      <c r="E20" s="50" t="str">
        <f>STPIM!H2</f>
        <v>Not started</v>
      </c>
      <c r="F20" s="36" t="s">
        <v>181</v>
      </c>
    </row>
    <row r="21" spans="1:6" ht="15" x14ac:dyDescent="0.25">
      <c r="A21" s="78">
        <v>20</v>
      </c>
      <c r="B21" s="71" t="s">
        <v>64</v>
      </c>
      <c r="C21" s="72" t="s">
        <v>353</v>
      </c>
      <c r="D21" s="73" t="s">
        <v>19</v>
      </c>
      <c r="E21" s="74" t="str">
        <f>'Fin &amp; Accn'!I2</f>
        <v>On going</v>
      </c>
      <c r="F21" s="73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19</v>
      </c>
      <c r="E22" s="50" t="str">
        <f>MDG!G2</f>
        <v>Not started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19</v>
      </c>
      <c r="E23" s="50" t="str">
        <f>'Estate Operations'!G2</f>
        <v>On going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19</v>
      </c>
      <c r="E24" s="50" t="str">
        <f>TMS!J2</f>
        <v>Not started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19</v>
      </c>
      <c r="E25" s="50" t="str">
        <f>Trading!H2</f>
        <v>On going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19</v>
      </c>
      <c r="E26" s="50" t="str">
        <f>STPIM!F2</f>
        <v>On going</v>
      </c>
      <c r="F26" s="36" t="s">
        <v>181</v>
      </c>
    </row>
    <row r="27" spans="1:6" ht="15" x14ac:dyDescent="0.25">
      <c r="A27" s="78">
        <v>26</v>
      </c>
      <c r="B27" s="71" t="s">
        <v>65</v>
      </c>
      <c r="C27" s="72" t="s">
        <v>119</v>
      </c>
      <c r="D27" s="73" t="s">
        <v>19</v>
      </c>
      <c r="E27" s="74" t="str">
        <f>OTB!J2</f>
        <v>Completed</v>
      </c>
      <c r="F27" s="73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19</v>
      </c>
      <c r="E28" s="50" t="str">
        <f>MDG!J2</f>
        <v>Not started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19</v>
      </c>
      <c r="E29" s="50" t="str">
        <f>TMS!F2</f>
        <v>On going</v>
      </c>
      <c r="F29" s="36" t="s">
        <v>181</v>
      </c>
    </row>
    <row r="30" spans="1:6" ht="15" x14ac:dyDescent="0.25">
      <c r="A30" s="78">
        <v>29</v>
      </c>
      <c r="B30" s="71" t="s">
        <v>357</v>
      </c>
      <c r="C30" s="72" t="s">
        <v>117</v>
      </c>
      <c r="D30" s="73" t="s">
        <v>19</v>
      </c>
      <c r="E30" s="74" t="str">
        <f>Trading!G2</f>
        <v>Not started</v>
      </c>
      <c r="F30" s="73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19</v>
      </c>
      <c r="E31" s="50" t="str">
        <f>P2P!I2</f>
        <v>On going</v>
      </c>
      <c r="F31" s="36" t="s">
        <v>181</v>
      </c>
    </row>
    <row r="32" spans="1:6" ht="15" x14ac:dyDescent="0.25">
      <c r="A32" s="78">
        <v>31</v>
      </c>
      <c r="B32" s="71" t="s">
        <v>61</v>
      </c>
      <c r="C32" s="72" t="s">
        <v>117</v>
      </c>
      <c r="D32" s="73" t="s">
        <v>19</v>
      </c>
      <c r="E32" s="74" t="str">
        <f>Trading!L2</f>
        <v>Not started</v>
      </c>
      <c r="F32" s="73" t="s">
        <v>181</v>
      </c>
    </row>
    <row r="33" spans="1:6" ht="15" x14ac:dyDescent="0.25">
      <c r="A33" s="78">
        <v>32</v>
      </c>
      <c r="B33" s="38" t="s">
        <v>358</v>
      </c>
      <c r="C33" s="37" t="s">
        <v>116</v>
      </c>
      <c r="D33" s="36" t="s">
        <v>19</v>
      </c>
      <c r="E33" s="50" t="str">
        <f>TMS!M2</f>
        <v>On going</v>
      </c>
      <c r="F33" s="36" t="s">
        <v>181</v>
      </c>
    </row>
    <row r="34" spans="1:6" ht="15" x14ac:dyDescent="0.25">
      <c r="A34" s="78">
        <v>33</v>
      </c>
      <c r="B34" s="38" t="s">
        <v>358</v>
      </c>
      <c r="C34" s="37" t="s">
        <v>117</v>
      </c>
      <c r="D34" s="36" t="s">
        <v>19</v>
      </c>
      <c r="E34" s="50" t="str">
        <f>Trading!J2</f>
        <v>On going</v>
      </c>
      <c r="F34" s="36" t="s">
        <v>181</v>
      </c>
    </row>
    <row r="35" spans="1:6" ht="15" x14ac:dyDescent="0.25">
      <c r="A35" s="78">
        <v>34</v>
      </c>
      <c r="B35" s="71" t="s">
        <v>358</v>
      </c>
      <c r="C35" s="72" t="s">
        <v>118</v>
      </c>
      <c r="D35" s="73" t="s">
        <v>19</v>
      </c>
      <c r="E35" s="74" t="str">
        <f>STPIM!M2</f>
        <v>On going</v>
      </c>
      <c r="F35" s="73" t="s">
        <v>181</v>
      </c>
    </row>
    <row r="36" spans="1:6" ht="15" x14ac:dyDescent="0.25">
      <c r="A36" s="78">
        <v>35</v>
      </c>
      <c r="B36" s="38" t="s">
        <v>358</v>
      </c>
      <c r="C36" s="72" t="s">
        <v>119</v>
      </c>
      <c r="D36" s="36" t="s">
        <v>19</v>
      </c>
      <c r="E36" s="74" t="str">
        <f>OTB!K2</f>
        <v>Completed</v>
      </c>
      <c r="F36" s="73"/>
    </row>
    <row r="37" spans="1:6" ht="15" x14ac:dyDescent="0.25">
      <c r="A37" s="78">
        <v>36</v>
      </c>
      <c r="B37" s="71" t="s">
        <v>104</v>
      </c>
      <c r="C37" s="72" t="s">
        <v>353</v>
      </c>
      <c r="D37" s="73" t="s">
        <v>19</v>
      </c>
      <c r="E37" s="74" t="str">
        <f>'Fin &amp; Accn'!O2</f>
        <v>On going</v>
      </c>
      <c r="F37" s="73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19</v>
      </c>
      <c r="E38" s="50" t="str">
        <f>MDG!K2</f>
        <v>Not started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19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19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19</v>
      </c>
      <c r="E41" s="50" t="str">
        <f>P2P!H2</f>
        <v>Completed</v>
      </c>
      <c r="F41" s="36" t="s">
        <v>181</v>
      </c>
    </row>
    <row r="42" spans="1:6" ht="15" x14ac:dyDescent="0.25">
      <c r="A42" s="78">
        <v>41</v>
      </c>
      <c r="B42" s="71" t="s">
        <v>85</v>
      </c>
      <c r="C42" s="72" t="s">
        <v>119</v>
      </c>
      <c r="D42" s="73" t="s">
        <v>19</v>
      </c>
      <c r="E42" s="74" t="str">
        <f>OTB!G2</f>
        <v>Not started</v>
      </c>
      <c r="F42" s="73" t="s">
        <v>181</v>
      </c>
    </row>
    <row r="43" spans="1:6" ht="15" hidden="1" x14ac:dyDescent="0.25">
      <c r="A43" s="78">
        <v>42</v>
      </c>
      <c r="B43" s="38" t="s">
        <v>140</v>
      </c>
      <c r="C43" s="37" t="s">
        <v>359</v>
      </c>
      <c r="D43" s="36" t="s">
        <v>19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19</v>
      </c>
      <c r="E44" s="50" t="str">
        <f>'Estate Operations'!I2</f>
        <v>On going</v>
      </c>
      <c r="F44" s="36" t="s">
        <v>181</v>
      </c>
    </row>
    <row r="45" spans="1:6" ht="15" x14ac:dyDescent="0.25">
      <c r="A45" s="78">
        <v>44</v>
      </c>
      <c r="B45" s="41" t="s">
        <v>13</v>
      </c>
      <c r="C45" s="39" t="s">
        <v>118</v>
      </c>
      <c r="D45" s="36" t="s">
        <v>19</v>
      </c>
      <c r="E45" s="81" t="str">
        <f>STPIM!T2</f>
        <v>Not started</v>
      </c>
      <c r="F45" s="80"/>
    </row>
    <row r="46" spans="1:6" ht="15" x14ac:dyDescent="0.25">
      <c r="A46" s="78">
        <v>45</v>
      </c>
      <c r="B46" s="71" t="s">
        <v>13</v>
      </c>
      <c r="C46" s="72" t="s">
        <v>353</v>
      </c>
      <c r="D46" s="73" t="s">
        <v>19</v>
      </c>
      <c r="E46" s="74" t="str">
        <f>'Fin &amp; Accn'!S2</f>
        <v>On going</v>
      </c>
      <c r="F46" s="73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19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19</v>
      </c>
      <c r="E48" s="50" t="str">
        <f>STPIM!T2</f>
        <v>Not started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19</v>
      </c>
      <c r="E49" s="50" t="str">
        <f>'Fin &amp; Accn'!T2</f>
        <v>Not started</v>
      </c>
      <c r="F49" s="36" t="s">
        <v>181</v>
      </c>
    </row>
    <row r="50" spans="1:6" ht="15" x14ac:dyDescent="0.25">
      <c r="A50" s="78">
        <v>49</v>
      </c>
      <c r="B50" s="71" t="s">
        <v>99</v>
      </c>
      <c r="C50" s="72" t="s">
        <v>119</v>
      </c>
      <c r="D50" s="73" t="s">
        <v>19</v>
      </c>
      <c r="E50" s="74" t="e">
        <f>OTB!#REF!</f>
        <v>#REF!</v>
      </c>
      <c r="F50" s="73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19</v>
      </c>
      <c r="E51" s="50" t="str">
        <f>MDG!F2</f>
        <v>Not started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19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19</v>
      </c>
      <c r="E53" s="50" t="str">
        <f>'Asset Maint'!F2</f>
        <v>Completed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19</v>
      </c>
      <c r="E54" s="50" t="str">
        <f>TMS!G2</f>
        <v>On going</v>
      </c>
      <c r="F54" s="36" t="s">
        <v>181</v>
      </c>
    </row>
    <row r="55" spans="1:6" ht="15" x14ac:dyDescent="0.25">
      <c r="A55" s="78">
        <v>54</v>
      </c>
      <c r="B55" s="71" t="s">
        <v>54</v>
      </c>
      <c r="C55" s="72" t="s">
        <v>118</v>
      </c>
      <c r="D55" s="73" t="s">
        <v>19</v>
      </c>
      <c r="E55" s="74" t="str">
        <f>STPIM!J2</f>
        <v>On going</v>
      </c>
      <c r="F55" s="73" t="s">
        <v>181</v>
      </c>
    </row>
    <row r="56" spans="1:6" ht="15" hidden="1" x14ac:dyDescent="0.25">
      <c r="A56" s="78">
        <v>55</v>
      </c>
      <c r="B56" s="38" t="s">
        <v>145</v>
      </c>
      <c r="C56" s="37" t="s">
        <v>118</v>
      </c>
      <c r="D56" s="36" t="s">
        <v>19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19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19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19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76" t="s">
        <v>100</v>
      </c>
      <c r="C60" s="72" t="s">
        <v>353</v>
      </c>
      <c r="D60" s="73" t="s">
        <v>19</v>
      </c>
      <c r="E60" s="74" t="str">
        <f>'Fin &amp; Accn'!U2</f>
        <v>Not started</v>
      </c>
      <c r="F60" s="73" t="s">
        <v>181</v>
      </c>
    </row>
    <row r="61" spans="1:6" ht="15" x14ac:dyDescent="0.25">
      <c r="A61" s="78">
        <v>60</v>
      </c>
      <c r="B61" s="44" t="s">
        <v>100</v>
      </c>
      <c r="C61" s="37" t="s">
        <v>23</v>
      </c>
      <c r="D61" s="36" t="s">
        <v>19</v>
      </c>
      <c r="E61" s="50" t="str">
        <f>MDG!L2</f>
        <v>Not started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19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77" t="s">
        <v>148</v>
      </c>
      <c r="C63" s="77" t="s">
        <v>355</v>
      </c>
      <c r="D63" s="73" t="s">
        <v>19</v>
      </c>
      <c r="E63" s="74" t="e">
        <f>'Estate Operations'!#REF!</f>
        <v>#REF!</v>
      </c>
      <c r="F63" s="73" t="s">
        <v>360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19</v>
      </c>
      <c r="E64" s="50" t="str">
        <f>'Estate Operations'!J2</f>
        <v>On going</v>
      </c>
      <c r="F64" s="36" t="s">
        <v>181</v>
      </c>
    </row>
    <row r="65" spans="1:6" ht="15" x14ac:dyDescent="0.25">
      <c r="A65" s="78">
        <v>64</v>
      </c>
      <c r="B65" s="77" t="s">
        <v>151</v>
      </c>
      <c r="C65" s="77" t="s">
        <v>355</v>
      </c>
      <c r="D65" s="73" t="s">
        <v>19</v>
      </c>
      <c r="E65" s="74" t="str">
        <f>'Estate Operations'!K2</f>
        <v>On going</v>
      </c>
      <c r="F65" s="73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19</v>
      </c>
      <c r="E66" s="50" t="str">
        <f>P2P!F2</f>
        <v>On going</v>
      </c>
      <c r="F66" s="36" t="s">
        <v>181</v>
      </c>
    </row>
    <row r="67" spans="1:6" ht="15" x14ac:dyDescent="0.25">
      <c r="A67" s="78">
        <v>66</v>
      </c>
      <c r="B67" s="77" t="s">
        <v>58</v>
      </c>
      <c r="C67" s="77" t="s">
        <v>117</v>
      </c>
      <c r="D67" s="73" t="s">
        <v>19</v>
      </c>
      <c r="E67" s="74" t="str">
        <f>Trading!F2</f>
        <v>Not started</v>
      </c>
      <c r="F67" s="73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19</v>
      </c>
      <c r="E68" s="50" t="str">
        <f>TMS!K2</f>
        <v>Not started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73" t="s">
        <v>19</v>
      </c>
      <c r="E69" s="50" t="str">
        <f>Trading!I2</f>
        <v>Not started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19</v>
      </c>
      <c r="E70" s="50" t="str">
        <f>STPIM!K2</f>
        <v>On going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73" t="s">
        <v>19</v>
      </c>
      <c r="E71" s="50" t="str">
        <f>MDG!M2</f>
        <v>Not started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19</v>
      </c>
      <c r="E72" s="50" t="str">
        <f>TMS!P2</f>
        <v>Not started</v>
      </c>
      <c r="F72" s="36" t="s">
        <v>181</v>
      </c>
    </row>
    <row r="73" spans="1:6" ht="15" x14ac:dyDescent="0.25">
      <c r="A73" s="78">
        <v>72</v>
      </c>
      <c r="B73" s="79" t="s">
        <v>83</v>
      </c>
      <c r="C73" s="79" t="s">
        <v>117</v>
      </c>
      <c r="D73" s="73" t="s">
        <v>19</v>
      </c>
      <c r="E73" s="81" t="str">
        <f>Trading!K2</f>
        <v>Not started</v>
      </c>
      <c r="F73" s="80"/>
    </row>
    <row r="74" spans="1:6" ht="15" x14ac:dyDescent="0.25">
      <c r="A74" s="78">
        <v>73</v>
      </c>
      <c r="B74" s="77" t="s">
        <v>83</v>
      </c>
      <c r="C74" s="77" t="s">
        <v>118</v>
      </c>
      <c r="D74" s="73" t="s">
        <v>19</v>
      </c>
      <c r="E74" s="74" t="str">
        <f>STPIM!W2</f>
        <v>Not started</v>
      </c>
      <c r="F74" s="73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19</v>
      </c>
      <c r="E75" s="50" t="str">
        <f>MDG!N2</f>
        <v>Not started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19</v>
      </c>
      <c r="E76" s="50" t="str">
        <f>P2P!J2</f>
        <v>Not started</v>
      </c>
      <c r="F76" s="36" t="s">
        <v>181</v>
      </c>
    </row>
    <row r="77" spans="1:6" ht="15" x14ac:dyDescent="0.25">
      <c r="A77" s="78">
        <v>76</v>
      </c>
      <c r="B77" s="77" t="s">
        <v>62</v>
      </c>
      <c r="C77" s="77" t="s">
        <v>117</v>
      </c>
      <c r="D77" s="73" t="s">
        <v>19</v>
      </c>
      <c r="E77" s="74" t="str">
        <f>Trading!M2</f>
        <v>Not started</v>
      </c>
      <c r="F77" s="73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19</v>
      </c>
      <c r="E78" s="50" t="str">
        <f>'Asset Maint'!H2</f>
        <v>On going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73" t="s">
        <v>19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19</v>
      </c>
      <c r="E80" s="50" t="str">
        <f>TMS!I2</f>
        <v>Not started</v>
      </c>
      <c r="F80" s="36" t="s">
        <v>181</v>
      </c>
    </row>
    <row r="81" spans="1:6" ht="15" x14ac:dyDescent="0.25">
      <c r="A81" s="78">
        <v>80</v>
      </c>
      <c r="B81" s="77" t="s">
        <v>154</v>
      </c>
      <c r="C81" s="77" t="s">
        <v>118</v>
      </c>
      <c r="D81" s="73" t="s">
        <v>19</v>
      </c>
      <c r="E81" s="74" t="str">
        <f>STPIM!I2</f>
        <v>On going</v>
      </c>
      <c r="F81" s="73" t="s">
        <v>181</v>
      </c>
    </row>
    <row r="82" spans="1:6" ht="15" x14ac:dyDescent="0.25">
      <c r="A82" s="78">
        <v>81</v>
      </c>
      <c r="B82" s="77" t="s">
        <v>154</v>
      </c>
      <c r="C82" s="79" t="s">
        <v>119</v>
      </c>
      <c r="D82" s="36" t="s">
        <v>19</v>
      </c>
      <c r="E82" s="81" t="str">
        <f>OTB!L2</f>
        <v>Completed</v>
      </c>
      <c r="F82" s="80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19</v>
      </c>
      <c r="E83" s="50" t="str">
        <f>TMS!L2</f>
        <v>On going</v>
      </c>
      <c r="F83" s="36" t="s">
        <v>181</v>
      </c>
    </row>
    <row r="84" spans="1:6" ht="15" x14ac:dyDescent="0.25">
      <c r="A84" s="78">
        <v>83</v>
      </c>
      <c r="B84" s="77" t="s">
        <v>67</v>
      </c>
      <c r="C84" s="77" t="s">
        <v>117</v>
      </c>
      <c r="D84" s="73" t="s">
        <v>19</v>
      </c>
      <c r="E84" s="74" t="str">
        <f>Trading!N2</f>
        <v>Not started</v>
      </c>
      <c r="F84" s="73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19</v>
      </c>
      <c r="E85" s="50" t="str">
        <f>TMS!N2</f>
        <v>On going</v>
      </c>
      <c r="F85" s="36" t="s">
        <v>181</v>
      </c>
    </row>
    <row r="86" spans="1:6" ht="15" x14ac:dyDescent="0.25">
      <c r="A86" s="78">
        <v>85</v>
      </c>
      <c r="B86" s="77" t="s">
        <v>69</v>
      </c>
      <c r="C86" s="77" t="s">
        <v>117</v>
      </c>
      <c r="D86" s="73" t="s">
        <v>19</v>
      </c>
      <c r="E86" s="74" t="str">
        <f>Trading!O2</f>
        <v>Not started</v>
      </c>
      <c r="F86" s="73" t="s">
        <v>181</v>
      </c>
    </row>
    <row r="87" spans="1:6" ht="15" hidden="1" x14ac:dyDescent="0.25">
      <c r="A87" s="78">
        <v>86</v>
      </c>
      <c r="B87" s="44" t="s">
        <v>70</v>
      </c>
      <c r="C87" s="44" t="s">
        <v>275</v>
      </c>
      <c r="D87" s="36" t="s">
        <v>19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19</v>
      </c>
      <c r="E88" s="50" t="str">
        <f>TMS!O2</f>
        <v>Not started</v>
      </c>
      <c r="F88" s="36" t="s">
        <v>181</v>
      </c>
    </row>
    <row r="89" spans="1:6" ht="15" hidden="1" x14ac:dyDescent="0.25">
      <c r="A89" s="78">
        <v>88</v>
      </c>
      <c r="B89" s="44" t="s">
        <v>107</v>
      </c>
      <c r="C89" s="44" t="s">
        <v>275</v>
      </c>
      <c r="D89" s="36" t="s">
        <v>19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19</v>
      </c>
      <c r="E90" s="50" t="str">
        <f>STPIM!L2</f>
        <v>On going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19</v>
      </c>
      <c r="E91" s="50" t="str">
        <f>STPIM!N2</f>
        <v>Not started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19</v>
      </c>
      <c r="E92" s="50" t="str">
        <f>STPIM!R2</f>
        <v>Not started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19</v>
      </c>
      <c r="E93" s="50" t="str">
        <f>STPIM!S2</f>
        <v>Not started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19</v>
      </c>
      <c r="E94" s="50" t="str">
        <f>STPIM!U2</f>
        <v>Not started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19</v>
      </c>
      <c r="E95" s="50" t="str">
        <f>STPIM!V2</f>
        <v>Not started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19</v>
      </c>
      <c r="E96" s="50" t="str">
        <f>OTB!F2</f>
        <v>Not started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19</v>
      </c>
      <c r="E97" s="50" t="str">
        <f>OTB!H2</f>
        <v>Completed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19</v>
      </c>
      <c r="E98" s="50" t="str">
        <f>'Fin &amp; Accn'!V2</f>
        <v>Not started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19</v>
      </c>
      <c r="E99" s="50" t="str">
        <f>'Fin &amp; Accn'!G2</f>
        <v>On going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19</v>
      </c>
      <c r="E100" s="50" t="str">
        <f>'Fin &amp; Accn'!J2</f>
        <v>On going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19</v>
      </c>
      <c r="E101" s="50" t="str">
        <f>'Fin &amp; Accn'!K2</f>
        <v>On going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19</v>
      </c>
      <c r="E102" s="50" t="str">
        <f>'Fin &amp; Accn'!L2</f>
        <v>On going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19</v>
      </c>
      <c r="E103" s="50" t="str">
        <f>'Fin &amp; Accn'!M2</f>
        <v>On going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19</v>
      </c>
      <c r="E104" s="50" t="str">
        <f>'Fin &amp; Accn'!P2</f>
        <v>On going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19</v>
      </c>
      <c r="E105" s="50" t="str">
        <f>'Fin &amp; Accn'!Q2</f>
        <v>On going</v>
      </c>
      <c r="F105" s="36" t="s">
        <v>181</v>
      </c>
    </row>
    <row r="106" spans="1:6" ht="15" x14ac:dyDescent="0.25">
      <c r="A106" s="78">
        <v>105</v>
      </c>
      <c r="B106" s="77" t="s">
        <v>98</v>
      </c>
      <c r="C106" s="77" t="s">
        <v>353</v>
      </c>
      <c r="D106" s="73" t="s">
        <v>19</v>
      </c>
      <c r="E106" s="74" t="str">
        <f>'Fin &amp; Accn'!R2</f>
        <v>On going</v>
      </c>
      <c r="F106" s="73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19</v>
      </c>
      <c r="E107" s="50" t="str">
        <f>MDG!O2</f>
        <v>Not started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19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19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19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19</v>
      </c>
      <c r="E111" s="50"/>
      <c r="F111" s="36" t="s">
        <v>181</v>
      </c>
    </row>
    <row r="112" spans="1:6" ht="15" hidden="1" x14ac:dyDescent="0.25">
      <c r="A112" s="78">
        <v>111</v>
      </c>
      <c r="B112" s="43" t="s">
        <v>173</v>
      </c>
      <c r="C112" s="43" t="s">
        <v>275</v>
      </c>
      <c r="D112" s="36" t="s">
        <v>19</v>
      </c>
      <c r="E112" s="52" t="e">
        <f>'Asset Maint'!#REF!</f>
        <v>#REF!</v>
      </c>
      <c r="F112" s="46" t="s">
        <v>181</v>
      </c>
    </row>
    <row r="117" spans="6:6" x14ac:dyDescent="0.2">
      <c r="F117" s="66"/>
    </row>
    <row r="118" spans="6:6" x14ac:dyDescent="0.2">
      <c r="F118" s="66"/>
    </row>
    <row r="119" spans="6:6" x14ac:dyDescent="0.2">
      <c r="F119" s="66"/>
    </row>
    <row r="120" spans="6:6" x14ac:dyDescent="0.2">
      <c r="F120" s="66"/>
    </row>
    <row r="121" spans="6:6" x14ac:dyDescent="0.2">
      <c r="F121" s="66"/>
    </row>
    <row r="122" spans="6:6" x14ac:dyDescent="0.2">
      <c r="F122" s="66"/>
    </row>
    <row r="123" spans="6:6" x14ac:dyDescent="0.2">
      <c r="F123" s="66"/>
    </row>
    <row r="124" spans="6:6" x14ac:dyDescent="0.2">
      <c r="F124" s="66"/>
    </row>
    <row r="125" spans="6:6" x14ac:dyDescent="0.2">
      <c r="F125" s="66"/>
    </row>
    <row r="126" spans="6:6" x14ac:dyDescent="0.2">
      <c r="F126" s="66"/>
    </row>
    <row r="127" spans="6:6" x14ac:dyDescent="0.2">
      <c r="F127" s="66"/>
    </row>
    <row r="128" spans="6:6" x14ac:dyDescent="0.2">
      <c r="F128" s="66"/>
    </row>
    <row r="129" spans="1:6" x14ac:dyDescent="0.2">
      <c r="F129" s="66"/>
    </row>
    <row r="130" spans="1:6" x14ac:dyDescent="0.2">
      <c r="F130" s="66"/>
    </row>
    <row r="131" spans="1:6" x14ac:dyDescent="0.2">
      <c r="A131" s="1" t="s">
        <v>361</v>
      </c>
      <c r="F131" s="66"/>
    </row>
    <row r="132" spans="1:6" x14ac:dyDescent="0.2">
      <c r="A132" s="66" t="s">
        <v>362</v>
      </c>
      <c r="F132" s="66"/>
    </row>
    <row r="133" spans="1:6" x14ac:dyDescent="0.2">
      <c r="A133" s="66" t="s">
        <v>363</v>
      </c>
      <c r="F133" s="66"/>
    </row>
    <row r="134" spans="1:6" x14ac:dyDescent="0.2">
      <c r="A134" s="66" t="s">
        <v>364</v>
      </c>
      <c r="F134" s="66"/>
    </row>
    <row r="135" spans="1:6" x14ac:dyDescent="0.2">
      <c r="A135" s="66" t="s">
        <v>365</v>
      </c>
      <c r="F135" s="66"/>
    </row>
    <row r="136" spans="1:6" x14ac:dyDescent="0.2">
      <c r="F136" s="66"/>
    </row>
    <row r="137" spans="1:6" x14ac:dyDescent="0.2">
      <c r="F137" s="66"/>
    </row>
    <row r="138" spans="1:6" x14ac:dyDescent="0.2">
      <c r="F138" s="66"/>
    </row>
    <row r="139" spans="1:6" x14ac:dyDescent="0.2">
      <c r="F139" s="66"/>
    </row>
  </sheetData>
  <autoFilter ref="A1:F112" xr:uid="{1133F33E-C211-468C-893C-AA1ADD58F03E}"/>
  <phoneticPr fontId="17" type="noConversion"/>
  <conditionalFormatting sqref="E2:E112">
    <cfRule type="expression" dxfId="54" priority="1">
      <formula>$E2="Not started"</formula>
    </cfRule>
    <cfRule type="expression" dxfId="53" priority="2">
      <formula>$E2="On going"</formula>
    </cfRule>
    <cfRule type="expression" dxfId="52" priority="3">
      <formula>$E2="N/A"</formula>
    </cfRule>
    <cfRule type="expression" dxfId="51" priority="4">
      <formula>$E2="Delay"</formula>
    </cfRule>
    <cfRule type="expression" dxfId="50" priority="5">
      <formula>$E2="Completed"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BE0B-53FA-4B7D-BD4C-55DB1B691B38}">
  <dimension ref="A1:I112"/>
  <sheetViews>
    <sheetView zoomScale="85" zoomScaleNormal="85" workbookViewId="0">
      <selection activeCell="E14" sqref="E14"/>
    </sheetView>
  </sheetViews>
  <sheetFormatPr defaultRowHeight="14.25" x14ac:dyDescent="0.2"/>
  <cols>
    <col min="1" max="1" width="7.125" style="84" customWidth="1"/>
    <col min="2" max="2" width="32.75" style="15" customWidth="1"/>
    <col min="3" max="3" width="18.875" customWidth="1"/>
    <col min="4" max="4" width="8.875" customWidth="1"/>
    <col min="5" max="5" width="18.75" customWidth="1"/>
    <col min="6" max="6" width="25" customWidth="1"/>
  </cols>
  <sheetData>
    <row r="1" spans="1:9" ht="15" x14ac:dyDescent="0.2">
      <c r="A1" s="82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9" ht="15" x14ac:dyDescent="0.25">
      <c r="A2" s="83">
        <v>1</v>
      </c>
      <c r="B2" s="48" t="s">
        <v>121</v>
      </c>
      <c r="C2" s="49" t="s">
        <v>275</v>
      </c>
      <c r="D2" s="50" t="s">
        <v>19</v>
      </c>
      <c r="E2" s="51" t="str">
        <f>'Asset Maint'!G3</f>
        <v>On going</v>
      </c>
      <c r="F2" s="16" t="s">
        <v>181</v>
      </c>
    </row>
    <row r="3" spans="1:9" ht="15" x14ac:dyDescent="0.25">
      <c r="A3" s="83">
        <v>2</v>
      </c>
      <c r="B3" s="48" t="s">
        <v>121</v>
      </c>
      <c r="C3" s="49" t="s">
        <v>118</v>
      </c>
      <c r="D3" s="50" t="s">
        <v>19</v>
      </c>
      <c r="E3" s="52">
        <f>STPIM!P3</f>
        <v>0</v>
      </c>
      <c r="F3" s="36" t="s">
        <v>181</v>
      </c>
      <c r="I3" s="45"/>
    </row>
    <row r="4" spans="1:9" ht="15" x14ac:dyDescent="0.25">
      <c r="A4" s="83">
        <v>3</v>
      </c>
      <c r="B4" s="48" t="s">
        <v>121</v>
      </c>
      <c r="C4" s="49" t="s">
        <v>119</v>
      </c>
      <c r="D4" s="50" t="s">
        <v>19</v>
      </c>
      <c r="E4" s="50" t="str">
        <f>OTB!I3</f>
        <v>Completed</v>
      </c>
      <c r="F4" s="36" t="s">
        <v>181</v>
      </c>
    </row>
    <row r="5" spans="1:9" ht="15" x14ac:dyDescent="0.25">
      <c r="A5" s="83">
        <v>4</v>
      </c>
      <c r="B5" s="48" t="s">
        <v>121</v>
      </c>
      <c r="C5" s="49" t="s">
        <v>353</v>
      </c>
      <c r="D5" s="50" t="s">
        <v>19</v>
      </c>
      <c r="E5" s="50" t="str">
        <f>'Fin &amp; Accn'!N3</f>
        <v>On going</v>
      </c>
      <c r="F5" s="36" t="s">
        <v>181</v>
      </c>
    </row>
    <row r="6" spans="1:9" ht="15" x14ac:dyDescent="0.25">
      <c r="A6" s="83">
        <v>5</v>
      </c>
      <c r="B6" s="48" t="s">
        <v>121</v>
      </c>
      <c r="C6" s="49" t="s">
        <v>23</v>
      </c>
      <c r="D6" s="50" t="s">
        <v>19</v>
      </c>
      <c r="E6" s="50">
        <f>MDG!I3</f>
        <v>0</v>
      </c>
      <c r="F6" s="36" t="s">
        <v>181</v>
      </c>
    </row>
    <row r="7" spans="1:9" ht="15" x14ac:dyDescent="0.25">
      <c r="A7" s="83">
        <v>6</v>
      </c>
      <c r="B7" s="48" t="s">
        <v>77</v>
      </c>
      <c r="C7" s="49" t="s">
        <v>116</v>
      </c>
      <c r="D7" s="50" t="s">
        <v>19</v>
      </c>
      <c r="E7" s="50">
        <f>TMS!O3</f>
        <v>0</v>
      </c>
      <c r="F7" s="36" t="s">
        <v>181</v>
      </c>
    </row>
    <row r="8" spans="1:9" ht="15" x14ac:dyDescent="0.25">
      <c r="A8" s="83">
        <v>7</v>
      </c>
      <c r="B8" s="48" t="s">
        <v>77</v>
      </c>
      <c r="C8" s="49" t="s">
        <v>118</v>
      </c>
      <c r="D8" s="50" t="s">
        <v>19</v>
      </c>
      <c r="E8" s="50" t="str">
        <f>STPIM!O3</f>
        <v>On going</v>
      </c>
      <c r="F8" s="36" t="s">
        <v>181</v>
      </c>
    </row>
    <row r="9" spans="1:9" ht="15" x14ac:dyDescent="0.25">
      <c r="A9" s="83">
        <v>8</v>
      </c>
      <c r="B9" s="48" t="s">
        <v>77</v>
      </c>
      <c r="C9" s="49" t="s">
        <v>119</v>
      </c>
      <c r="D9" s="50" t="s">
        <v>19</v>
      </c>
      <c r="E9" s="50" t="e">
        <f>OTB!#REF!</f>
        <v>#REF!</v>
      </c>
      <c r="F9" s="36" t="s">
        <v>181</v>
      </c>
    </row>
    <row r="10" spans="1:9" ht="15" x14ac:dyDescent="0.25">
      <c r="A10" s="83">
        <v>9</v>
      </c>
      <c r="B10" s="48" t="s">
        <v>77</v>
      </c>
      <c r="C10" s="49" t="s">
        <v>23</v>
      </c>
      <c r="D10" s="50" t="s">
        <v>19</v>
      </c>
      <c r="E10" s="50">
        <f>MDG!H3</f>
        <v>0</v>
      </c>
      <c r="F10" s="36" t="s">
        <v>181</v>
      </c>
    </row>
    <row r="11" spans="1:9" ht="15" x14ac:dyDescent="0.25">
      <c r="A11" s="83">
        <v>10</v>
      </c>
      <c r="B11" s="48" t="s">
        <v>10</v>
      </c>
      <c r="C11" s="49" t="s">
        <v>355</v>
      </c>
      <c r="D11" s="50" t="s">
        <v>19</v>
      </c>
      <c r="E11" s="50" t="str">
        <f>'Estate Operations'!F3</f>
        <v>On going</v>
      </c>
      <c r="F11" s="36" t="s">
        <v>181</v>
      </c>
    </row>
    <row r="12" spans="1:9" ht="15" x14ac:dyDescent="0.25">
      <c r="A12" s="83">
        <v>11</v>
      </c>
      <c r="B12" s="48" t="s">
        <v>10</v>
      </c>
      <c r="C12" s="49" t="s">
        <v>115</v>
      </c>
      <c r="D12" s="50" t="s">
        <v>19</v>
      </c>
      <c r="E12" s="50" t="str">
        <f>P2P!K3</f>
        <v>On going</v>
      </c>
      <c r="F12" s="36" t="s">
        <v>181</v>
      </c>
    </row>
    <row r="13" spans="1:9" ht="15" x14ac:dyDescent="0.25">
      <c r="A13" s="83">
        <v>12</v>
      </c>
      <c r="B13" s="48" t="s">
        <v>10</v>
      </c>
      <c r="C13" s="49" t="s">
        <v>118</v>
      </c>
      <c r="D13" s="50" t="s">
        <v>19</v>
      </c>
      <c r="E13" s="50">
        <f>STPIM!G3</f>
        <v>0</v>
      </c>
      <c r="F13" s="36" t="s">
        <v>181</v>
      </c>
    </row>
    <row r="14" spans="1:9" ht="15" x14ac:dyDescent="0.25">
      <c r="A14" s="83">
        <v>13</v>
      </c>
      <c r="B14" s="48" t="s">
        <v>10</v>
      </c>
      <c r="C14" s="49" t="s">
        <v>353</v>
      </c>
      <c r="D14" s="50" t="s">
        <v>19</v>
      </c>
      <c r="E14" s="50">
        <f>'Fin &amp; Accn'!F3</f>
        <v>0</v>
      </c>
      <c r="F14" s="36" t="s">
        <v>181</v>
      </c>
    </row>
    <row r="15" spans="1:9" ht="15" x14ac:dyDescent="0.25">
      <c r="A15" s="83">
        <v>14</v>
      </c>
      <c r="B15" s="48" t="s">
        <v>125</v>
      </c>
      <c r="C15" s="49" t="s">
        <v>275</v>
      </c>
      <c r="D15" s="50" t="s">
        <v>19</v>
      </c>
      <c r="E15" s="51" t="e">
        <f>'Asset Maint'!#REF!</f>
        <v>#REF!</v>
      </c>
      <c r="F15" s="16" t="s">
        <v>181</v>
      </c>
    </row>
    <row r="16" spans="1:9" ht="15" x14ac:dyDescent="0.25">
      <c r="A16" s="83">
        <v>15</v>
      </c>
      <c r="B16" s="48" t="s">
        <v>125</v>
      </c>
      <c r="C16" s="49" t="s">
        <v>115</v>
      </c>
      <c r="D16" s="50" t="s">
        <v>19</v>
      </c>
      <c r="E16" s="52" t="str">
        <f>P2P!G3</f>
        <v>Completed</v>
      </c>
      <c r="F16" s="36" t="s">
        <v>181</v>
      </c>
    </row>
    <row r="17" spans="1:6" ht="15" x14ac:dyDescent="0.25">
      <c r="A17" s="83">
        <v>16</v>
      </c>
      <c r="B17" s="48" t="s">
        <v>90</v>
      </c>
      <c r="C17" s="49" t="s">
        <v>353</v>
      </c>
      <c r="D17" s="50" t="s">
        <v>19</v>
      </c>
      <c r="E17" s="50" t="str">
        <f>'Fin &amp; Accn'!H3</f>
        <v>On going</v>
      </c>
      <c r="F17" s="36" t="s">
        <v>181</v>
      </c>
    </row>
    <row r="18" spans="1:6" ht="15" x14ac:dyDescent="0.25">
      <c r="A18" s="83">
        <v>17</v>
      </c>
      <c r="B18" s="48" t="s">
        <v>64</v>
      </c>
      <c r="C18" s="49" t="s">
        <v>355</v>
      </c>
      <c r="D18" s="50" t="s">
        <v>19</v>
      </c>
      <c r="E18" s="50" t="str">
        <f>'Estate Operations'!H3</f>
        <v>On going</v>
      </c>
      <c r="F18" s="36" t="s">
        <v>181</v>
      </c>
    </row>
    <row r="19" spans="1:6" ht="15" x14ac:dyDescent="0.25">
      <c r="A19" s="83">
        <v>18</v>
      </c>
      <c r="B19" s="48" t="s">
        <v>64</v>
      </c>
      <c r="C19" s="49" t="s">
        <v>116</v>
      </c>
      <c r="D19" s="50" t="s">
        <v>19</v>
      </c>
      <c r="E19" s="50">
        <f>TMS!H3</f>
        <v>0</v>
      </c>
      <c r="F19" s="36" t="s">
        <v>181</v>
      </c>
    </row>
    <row r="20" spans="1:6" ht="15" x14ac:dyDescent="0.25">
      <c r="A20" s="83">
        <v>19</v>
      </c>
      <c r="B20" s="48" t="s">
        <v>64</v>
      </c>
      <c r="C20" s="49" t="s">
        <v>118</v>
      </c>
      <c r="D20" s="50" t="s">
        <v>19</v>
      </c>
      <c r="E20" s="50">
        <f>STPIM!H3</f>
        <v>0</v>
      </c>
      <c r="F20" s="36" t="s">
        <v>181</v>
      </c>
    </row>
    <row r="21" spans="1:6" ht="15" x14ac:dyDescent="0.25">
      <c r="A21" s="83">
        <v>20</v>
      </c>
      <c r="B21" s="48" t="s">
        <v>64</v>
      </c>
      <c r="C21" s="49" t="s">
        <v>353</v>
      </c>
      <c r="D21" s="50" t="s">
        <v>19</v>
      </c>
      <c r="E21" s="50" t="str">
        <f>'Fin &amp; Accn'!I3</f>
        <v>On going</v>
      </c>
      <c r="F21" s="36" t="s">
        <v>181</v>
      </c>
    </row>
    <row r="22" spans="1:6" ht="15" x14ac:dyDescent="0.25">
      <c r="A22" s="83">
        <v>21</v>
      </c>
      <c r="B22" s="48" t="s">
        <v>64</v>
      </c>
      <c r="C22" s="49" t="s">
        <v>23</v>
      </c>
      <c r="D22" s="50" t="s">
        <v>19</v>
      </c>
      <c r="E22" s="50">
        <f>MDG!G3</f>
        <v>0</v>
      </c>
      <c r="F22" s="36" t="s">
        <v>181</v>
      </c>
    </row>
    <row r="23" spans="1:6" ht="15" x14ac:dyDescent="0.25">
      <c r="A23" s="83">
        <v>22</v>
      </c>
      <c r="B23" s="48" t="s">
        <v>65</v>
      </c>
      <c r="C23" s="49" t="s">
        <v>355</v>
      </c>
      <c r="D23" s="50" t="s">
        <v>19</v>
      </c>
      <c r="E23" s="50">
        <f>'Estate Operations'!G3</f>
        <v>0</v>
      </c>
      <c r="F23" s="36" t="s">
        <v>181</v>
      </c>
    </row>
    <row r="24" spans="1:6" ht="15" x14ac:dyDescent="0.25">
      <c r="A24" s="83">
        <v>23</v>
      </c>
      <c r="B24" s="48" t="s">
        <v>65</v>
      </c>
      <c r="C24" s="49" t="s">
        <v>116</v>
      </c>
      <c r="D24" s="50" t="s">
        <v>19</v>
      </c>
      <c r="E24" s="50">
        <f>TMS!J3</f>
        <v>0</v>
      </c>
      <c r="F24" s="36" t="s">
        <v>181</v>
      </c>
    </row>
    <row r="25" spans="1:6" ht="15" x14ac:dyDescent="0.25">
      <c r="A25" s="83">
        <v>24</v>
      </c>
      <c r="B25" s="48" t="s">
        <v>65</v>
      </c>
      <c r="C25" s="49" t="s">
        <v>117</v>
      </c>
      <c r="D25" s="50" t="s">
        <v>19</v>
      </c>
      <c r="E25" s="50">
        <f>Trading!H3</f>
        <v>0</v>
      </c>
      <c r="F25" s="36" t="s">
        <v>181</v>
      </c>
    </row>
    <row r="26" spans="1:6" ht="15" x14ac:dyDescent="0.25">
      <c r="A26" s="83">
        <v>25</v>
      </c>
      <c r="B26" s="48" t="s">
        <v>65</v>
      </c>
      <c r="C26" s="49" t="s">
        <v>118</v>
      </c>
      <c r="D26" s="50" t="s">
        <v>19</v>
      </c>
      <c r="E26" s="50">
        <f>STPIM!F3</f>
        <v>0</v>
      </c>
      <c r="F26" s="36" t="s">
        <v>181</v>
      </c>
    </row>
    <row r="27" spans="1:6" ht="15" x14ac:dyDescent="0.25">
      <c r="A27" s="83">
        <v>26</v>
      </c>
      <c r="B27" s="48" t="s">
        <v>65</v>
      </c>
      <c r="C27" s="49" t="s">
        <v>119</v>
      </c>
      <c r="D27" s="50" t="s">
        <v>19</v>
      </c>
      <c r="E27" s="50" t="str">
        <f>OTB!J3</f>
        <v>Completed</v>
      </c>
      <c r="F27" s="36" t="s">
        <v>181</v>
      </c>
    </row>
    <row r="28" spans="1:6" ht="15" x14ac:dyDescent="0.25">
      <c r="A28" s="83">
        <v>27</v>
      </c>
      <c r="B28" s="48" t="s">
        <v>65</v>
      </c>
      <c r="C28" s="49" t="s">
        <v>23</v>
      </c>
      <c r="D28" s="50" t="s">
        <v>19</v>
      </c>
      <c r="E28" s="50">
        <f>MDG!J3</f>
        <v>0</v>
      </c>
      <c r="F28" s="36" t="s">
        <v>181</v>
      </c>
    </row>
    <row r="29" spans="1:6" ht="15" x14ac:dyDescent="0.25">
      <c r="A29" s="83">
        <v>28</v>
      </c>
      <c r="B29" s="48" t="s">
        <v>357</v>
      </c>
      <c r="C29" s="49" t="s">
        <v>116</v>
      </c>
      <c r="D29" s="50" t="s">
        <v>19</v>
      </c>
      <c r="E29" s="50">
        <f>TMS!F3</f>
        <v>0</v>
      </c>
      <c r="F29" s="36" t="s">
        <v>181</v>
      </c>
    </row>
    <row r="30" spans="1:6" ht="15" x14ac:dyDescent="0.25">
      <c r="A30" s="83">
        <v>29</v>
      </c>
      <c r="B30" s="48" t="s">
        <v>357</v>
      </c>
      <c r="C30" s="49" t="s">
        <v>117</v>
      </c>
      <c r="D30" s="50" t="s">
        <v>19</v>
      </c>
      <c r="E30" s="50">
        <f>Trading!G3</f>
        <v>0</v>
      </c>
      <c r="F30" s="36" t="s">
        <v>181</v>
      </c>
    </row>
    <row r="31" spans="1:6" ht="15" x14ac:dyDescent="0.25">
      <c r="A31" s="83">
        <v>30</v>
      </c>
      <c r="B31" s="48" t="s">
        <v>61</v>
      </c>
      <c r="C31" s="49" t="s">
        <v>115</v>
      </c>
      <c r="D31" s="50" t="s">
        <v>19</v>
      </c>
      <c r="E31" s="50" t="str">
        <f>P2P!I3</f>
        <v>On going</v>
      </c>
      <c r="F31" s="36" t="s">
        <v>181</v>
      </c>
    </row>
    <row r="32" spans="1:6" ht="15" x14ac:dyDescent="0.25">
      <c r="A32" s="83">
        <v>31</v>
      </c>
      <c r="B32" s="48" t="s">
        <v>61</v>
      </c>
      <c r="C32" s="49" t="s">
        <v>117</v>
      </c>
      <c r="D32" s="50" t="s">
        <v>19</v>
      </c>
      <c r="E32" s="50">
        <f>Trading!L3</f>
        <v>0</v>
      </c>
      <c r="F32" s="36" t="s">
        <v>181</v>
      </c>
    </row>
    <row r="33" spans="1:6" ht="15" x14ac:dyDescent="0.25">
      <c r="A33" s="83">
        <v>32</v>
      </c>
      <c r="B33" s="48" t="s">
        <v>366</v>
      </c>
      <c r="C33" s="49" t="s">
        <v>116</v>
      </c>
      <c r="D33" s="50" t="s">
        <v>19</v>
      </c>
      <c r="E33" s="50">
        <f>TMS!M3</f>
        <v>0</v>
      </c>
      <c r="F33" s="36" t="s">
        <v>181</v>
      </c>
    </row>
    <row r="34" spans="1:6" ht="15" x14ac:dyDescent="0.25">
      <c r="A34" s="83">
        <v>33</v>
      </c>
      <c r="B34" s="48" t="s">
        <v>366</v>
      </c>
      <c r="C34" s="49" t="s">
        <v>117</v>
      </c>
      <c r="D34" s="50" t="s">
        <v>19</v>
      </c>
      <c r="E34" s="50">
        <f>Trading!J3</f>
        <v>0</v>
      </c>
      <c r="F34" s="36" t="s">
        <v>181</v>
      </c>
    </row>
    <row r="35" spans="1:6" ht="15" x14ac:dyDescent="0.25">
      <c r="A35" s="83">
        <v>34</v>
      </c>
      <c r="B35" s="48" t="s">
        <v>366</v>
      </c>
      <c r="C35" s="49" t="s">
        <v>118</v>
      </c>
      <c r="D35" s="50" t="s">
        <v>19</v>
      </c>
      <c r="E35" s="50">
        <f>STPIM!M3</f>
        <v>0</v>
      </c>
      <c r="F35" s="36" t="s">
        <v>181</v>
      </c>
    </row>
    <row r="36" spans="1:6" ht="15" x14ac:dyDescent="0.25">
      <c r="A36" s="83">
        <v>35</v>
      </c>
      <c r="B36" s="48" t="s">
        <v>366</v>
      </c>
      <c r="C36" s="49" t="s">
        <v>119</v>
      </c>
      <c r="D36" s="50" t="s">
        <v>19</v>
      </c>
      <c r="E36" s="50" t="str">
        <f>OTB!K3</f>
        <v>Completed</v>
      </c>
      <c r="F36" s="36"/>
    </row>
    <row r="37" spans="1:6" ht="15" x14ac:dyDescent="0.25">
      <c r="A37" s="83">
        <v>36</v>
      </c>
      <c r="B37" s="53" t="s">
        <v>104</v>
      </c>
      <c r="C37" s="54" t="s">
        <v>353</v>
      </c>
      <c r="D37" s="55" t="s">
        <v>19</v>
      </c>
      <c r="E37" s="50" t="str">
        <f>'Fin &amp; Accn'!O3</f>
        <v>On going</v>
      </c>
      <c r="F37" s="36" t="s">
        <v>181</v>
      </c>
    </row>
    <row r="38" spans="1:6" ht="15" x14ac:dyDescent="0.25">
      <c r="A38" s="83">
        <v>37</v>
      </c>
      <c r="B38" s="48" t="s">
        <v>104</v>
      </c>
      <c r="C38" s="49" t="s">
        <v>23</v>
      </c>
      <c r="D38" s="50" t="s">
        <v>19</v>
      </c>
      <c r="E38" s="50">
        <f>MDG!K3</f>
        <v>0</v>
      </c>
      <c r="F38" s="36" t="s">
        <v>181</v>
      </c>
    </row>
    <row r="39" spans="1:6" ht="15" hidden="1" x14ac:dyDescent="0.25">
      <c r="A39" s="83">
        <v>38</v>
      </c>
      <c r="B39" s="48" t="s">
        <v>136</v>
      </c>
      <c r="C39" s="49" t="s">
        <v>137</v>
      </c>
      <c r="D39" s="50" t="s">
        <v>19</v>
      </c>
      <c r="E39" s="50"/>
      <c r="F39" s="36" t="s">
        <v>181</v>
      </c>
    </row>
    <row r="40" spans="1:6" ht="15" hidden="1" x14ac:dyDescent="0.25">
      <c r="A40" s="83">
        <v>39</v>
      </c>
      <c r="B40" s="48" t="s">
        <v>138</v>
      </c>
      <c r="C40" s="49" t="s">
        <v>137</v>
      </c>
      <c r="D40" s="50" t="s">
        <v>19</v>
      </c>
      <c r="E40" s="50"/>
      <c r="F40" s="36" t="s">
        <v>181</v>
      </c>
    </row>
    <row r="41" spans="1:6" ht="15" x14ac:dyDescent="0.25">
      <c r="A41" s="83">
        <v>40</v>
      </c>
      <c r="B41" s="48" t="s">
        <v>85</v>
      </c>
      <c r="C41" s="49" t="s">
        <v>115</v>
      </c>
      <c r="D41" s="50" t="s">
        <v>19</v>
      </c>
      <c r="E41" s="50" t="str">
        <f>P2P!H3</f>
        <v>Completed</v>
      </c>
      <c r="F41" s="36" t="s">
        <v>181</v>
      </c>
    </row>
    <row r="42" spans="1:6" ht="15" x14ac:dyDescent="0.25">
      <c r="A42" s="83">
        <v>41</v>
      </c>
      <c r="B42" s="48" t="s">
        <v>85</v>
      </c>
      <c r="C42" s="49" t="s">
        <v>119</v>
      </c>
      <c r="D42" s="50" t="s">
        <v>19</v>
      </c>
      <c r="E42" s="50" t="str">
        <f>OTB!G3</f>
        <v>Not started</v>
      </c>
      <c r="F42" s="36" t="s">
        <v>181</v>
      </c>
    </row>
    <row r="43" spans="1:6" ht="15" x14ac:dyDescent="0.25">
      <c r="A43" s="83">
        <v>42</v>
      </c>
      <c r="B43" s="53" t="s">
        <v>140</v>
      </c>
      <c r="C43" s="54" t="s">
        <v>359</v>
      </c>
      <c r="D43" s="55" t="s">
        <v>19</v>
      </c>
      <c r="E43" s="50"/>
      <c r="F43" s="36" t="s">
        <v>181</v>
      </c>
    </row>
    <row r="44" spans="1:6" ht="15" x14ac:dyDescent="0.25">
      <c r="A44" s="83">
        <v>43</v>
      </c>
      <c r="B44" s="48" t="s">
        <v>13</v>
      </c>
      <c r="C44" s="49" t="s">
        <v>355</v>
      </c>
      <c r="D44" s="50" t="s">
        <v>19</v>
      </c>
      <c r="E44" s="50" t="str">
        <f>'Estate Operations'!I3</f>
        <v>On going</v>
      </c>
      <c r="F44" s="36" t="s">
        <v>181</v>
      </c>
    </row>
    <row r="45" spans="1:6" ht="15" x14ac:dyDescent="0.25">
      <c r="A45" s="83">
        <v>44</v>
      </c>
      <c r="B45" s="48" t="s">
        <v>13</v>
      </c>
      <c r="C45" s="49" t="s">
        <v>118</v>
      </c>
      <c r="D45" s="55" t="s">
        <v>19</v>
      </c>
      <c r="E45" s="50">
        <f>STPIM!T3</f>
        <v>0</v>
      </c>
      <c r="F45" s="36"/>
    </row>
    <row r="46" spans="1:6" ht="15" x14ac:dyDescent="0.25">
      <c r="A46" s="83">
        <v>45</v>
      </c>
      <c r="B46" s="48" t="s">
        <v>13</v>
      </c>
      <c r="C46" s="49" t="s">
        <v>353</v>
      </c>
      <c r="D46" s="50" t="s">
        <v>19</v>
      </c>
      <c r="E46" s="50">
        <f>'Fin &amp; Accn'!S3</f>
        <v>0</v>
      </c>
      <c r="F46" s="36" t="s">
        <v>181</v>
      </c>
    </row>
    <row r="47" spans="1:6" ht="15" x14ac:dyDescent="0.25">
      <c r="A47" s="83">
        <v>46</v>
      </c>
      <c r="B47" s="48" t="s">
        <v>99</v>
      </c>
      <c r="C47" s="49" t="s">
        <v>115</v>
      </c>
      <c r="D47" s="50" t="s">
        <v>19</v>
      </c>
      <c r="E47" s="50" t="e">
        <f>P2P!#REF!</f>
        <v>#REF!</v>
      </c>
      <c r="F47" s="36" t="s">
        <v>181</v>
      </c>
    </row>
    <row r="48" spans="1:6" ht="15" x14ac:dyDescent="0.25">
      <c r="A48" s="83">
        <v>47</v>
      </c>
      <c r="B48" s="48" t="s">
        <v>99</v>
      </c>
      <c r="C48" s="49" t="s">
        <v>118</v>
      </c>
      <c r="D48" s="50" t="s">
        <v>19</v>
      </c>
      <c r="E48" s="50">
        <f>STPIM!T3</f>
        <v>0</v>
      </c>
      <c r="F48" s="36" t="s">
        <v>181</v>
      </c>
    </row>
    <row r="49" spans="1:6" ht="15" x14ac:dyDescent="0.25">
      <c r="A49" s="83">
        <v>48</v>
      </c>
      <c r="B49" s="48" t="s">
        <v>99</v>
      </c>
      <c r="C49" s="49" t="s">
        <v>353</v>
      </c>
      <c r="D49" s="50" t="s">
        <v>19</v>
      </c>
      <c r="E49" s="50">
        <f>'Fin &amp; Accn'!T3</f>
        <v>0</v>
      </c>
      <c r="F49" s="36" t="s">
        <v>181</v>
      </c>
    </row>
    <row r="50" spans="1:6" ht="15" x14ac:dyDescent="0.25">
      <c r="A50" s="83">
        <v>49</v>
      </c>
      <c r="B50" s="48" t="s">
        <v>99</v>
      </c>
      <c r="C50" s="49" t="s">
        <v>119</v>
      </c>
      <c r="D50" s="50" t="s">
        <v>19</v>
      </c>
      <c r="E50" s="50" t="e">
        <f>OTB!#REF!</f>
        <v>#REF!</v>
      </c>
      <c r="F50" s="36" t="s">
        <v>181</v>
      </c>
    </row>
    <row r="51" spans="1:6" ht="15" x14ac:dyDescent="0.25">
      <c r="A51" s="83">
        <v>50</v>
      </c>
      <c r="B51" s="48" t="s">
        <v>99</v>
      </c>
      <c r="C51" s="49" t="s">
        <v>23</v>
      </c>
      <c r="D51" s="50" t="s">
        <v>19</v>
      </c>
      <c r="E51" s="50">
        <f>MDG!F3</f>
        <v>0</v>
      </c>
      <c r="F51" s="36" t="s">
        <v>181</v>
      </c>
    </row>
    <row r="52" spans="1:6" ht="15" x14ac:dyDescent="0.25">
      <c r="A52" s="83">
        <v>51</v>
      </c>
      <c r="B52" s="48" t="s">
        <v>54</v>
      </c>
      <c r="C52" s="49" t="s">
        <v>355</v>
      </c>
      <c r="D52" s="50" t="s">
        <v>19</v>
      </c>
      <c r="E52" s="50" t="e">
        <f>'Estate Operations'!#REF!</f>
        <v>#REF!</v>
      </c>
      <c r="F52" s="36" t="s">
        <v>181</v>
      </c>
    </row>
    <row r="53" spans="1:6" ht="15" x14ac:dyDescent="0.25">
      <c r="A53" s="83">
        <v>52</v>
      </c>
      <c r="B53" s="48" t="s">
        <v>54</v>
      </c>
      <c r="C53" s="56" t="s">
        <v>275</v>
      </c>
      <c r="D53" s="50" t="s">
        <v>19</v>
      </c>
      <c r="E53" s="50" t="str">
        <f>'Asset Maint'!F3</f>
        <v>On going</v>
      </c>
      <c r="F53" s="36" t="s">
        <v>181</v>
      </c>
    </row>
    <row r="54" spans="1:6" ht="15" x14ac:dyDescent="0.25">
      <c r="A54" s="83">
        <v>53</v>
      </c>
      <c r="B54" s="48" t="s">
        <v>54</v>
      </c>
      <c r="C54" s="57" t="s">
        <v>116</v>
      </c>
      <c r="D54" s="50" t="s">
        <v>19</v>
      </c>
      <c r="E54" s="50" t="str">
        <f>TMS!G3</f>
        <v>On going</v>
      </c>
      <c r="F54" s="36" t="s">
        <v>181</v>
      </c>
    </row>
    <row r="55" spans="1:6" ht="15" x14ac:dyDescent="0.25">
      <c r="A55" s="83">
        <v>54</v>
      </c>
      <c r="B55" s="48" t="s">
        <v>54</v>
      </c>
      <c r="C55" s="49" t="s">
        <v>118</v>
      </c>
      <c r="D55" s="50" t="s">
        <v>19</v>
      </c>
      <c r="E55" s="50">
        <f>STPIM!J3</f>
        <v>0</v>
      </c>
      <c r="F55" s="36" t="s">
        <v>181</v>
      </c>
    </row>
    <row r="56" spans="1:6" ht="15" x14ac:dyDescent="0.25">
      <c r="A56" s="83">
        <v>55</v>
      </c>
      <c r="B56" s="48" t="s">
        <v>145</v>
      </c>
      <c r="C56" s="49" t="s">
        <v>118</v>
      </c>
      <c r="D56" s="50" t="s">
        <v>19</v>
      </c>
      <c r="E56" s="50" t="e">
        <f>STPIM!#REF!</f>
        <v>#REF!</v>
      </c>
      <c r="F56" s="36" t="s">
        <v>181</v>
      </c>
    </row>
    <row r="57" spans="1:6" ht="15" x14ac:dyDescent="0.25">
      <c r="A57" s="83">
        <v>56</v>
      </c>
      <c r="B57" s="58" t="s">
        <v>100</v>
      </c>
      <c r="C57" s="49" t="s">
        <v>115</v>
      </c>
      <c r="D57" s="50" t="s">
        <v>19</v>
      </c>
      <c r="E57" s="50" t="e">
        <f>P2P!#REF!</f>
        <v>#REF!</v>
      </c>
      <c r="F57" s="36" t="s">
        <v>181</v>
      </c>
    </row>
    <row r="58" spans="1:6" ht="15" x14ac:dyDescent="0.25">
      <c r="A58" s="83">
        <v>57</v>
      </c>
      <c r="B58" s="59" t="s">
        <v>100</v>
      </c>
      <c r="C58" s="49" t="s">
        <v>118</v>
      </c>
      <c r="D58" s="50" t="s">
        <v>19</v>
      </c>
      <c r="E58" s="50" t="e">
        <f>STPIM!#REF!</f>
        <v>#REF!</v>
      </c>
      <c r="F58" s="36" t="s">
        <v>181</v>
      </c>
    </row>
    <row r="59" spans="1:6" ht="15" x14ac:dyDescent="0.25">
      <c r="A59" s="83">
        <v>58</v>
      </c>
      <c r="B59" s="59" t="s">
        <v>100</v>
      </c>
      <c r="C59" s="49" t="s">
        <v>119</v>
      </c>
      <c r="D59" s="50" t="s">
        <v>19</v>
      </c>
      <c r="E59" s="50" t="e">
        <f>OTB!#REF!</f>
        <v>#REF!</v>
      </c>
      <c r="F59" s="36" t="s">
        <v>181</v>
      </c>
    </row>
    <row r="60" spans="1:6" ht="15" x14ac:dyDescent="0.25">
      <c r="A60" s="83">
        <v>59</v>
      </c>
      <c r="B60" s="59" t="s">
        <v>100</v>
      </c>
      <c r="C60" s="49" t="s">
        <v>353</v>
      </c>
      <c r="D60" s="50" t="s">
        <v>19</v>
      </c>
      <c r="E60" s="50">
        <f>'Fin &amp; Accn'!U3</f>
        <v>0</v>
      </c>
      <c r="F60" s="36" t="s">
        <v>181</v>
      </c>
    </row>
    <row r="61" spans="1:6" ht="15" x14ac:dyDescent="0.25">
      <c r="A61" s="83">
        <v>60</v>
      </c>
      <c r="B61" s="59" t="s">
        <v>100</v>
      </c>
      <c r="C61" s="49" t="s">
        <v>23</v>
      </c>
      <c r="D61" s="50" t="s">
        <v>19</v>
      </c>
      <c r="E61" s="50">
        <f>MDG!L3</f>
        <v>0</v>
      </c>
      <c r="F61" s="36" t="s">
        <v>181</v>
      </c>
    </row>
    <row r="62" spans="1:6" ht="15" hidden="1" x14ac:dyDescent="0.25">
      <c r="A62" s="83">
        <v>61</v>
      </c>
      <c r="B62" s="60" t="s">
        <v>147</v>
      </c>
      <c r="C62" s="61" t="s">
        <v>137</v>
      </c>
      <c r="D62" s="50" t="s">
        <v>19</v>
      </c>
      <c r="E62" s="50" t="s">
        <v>181</v>
      </c>
      <c r="F62" s="36" t="s">
        <v>181</v>
      </c>
    </row>
    <row r="63" spans="1:6" ht="15" x14ac:dyDescent="0.25">
      <c r="A63" s="83">
        <v>62</v>
      </c>
      <c r="B63" s="62" t="s">
        <v>148</v>
      </c>
      <c r="C63" s="61" t="s">
        <v>355</v>
      </c>
      <c r="D63" s="50" t="s">
        <v>19</v>
      </c>
      <c r="E63" s="50" t="e">
        <f>'Estate Operations'!#REF!</f>
        <v>#REF!</v>
      </c>
      <c r="F63" s="36" t="s">
        <v>181</v>
      </c>
    </row>
    <row r="64" spans="1:6" ht="15" x14ac:dyDescent="0.25">
      <c r="A64" s="83">
        <v>63</v>
      </c>
      <c r="B64" s="62" t="s">
        <v>150</v>
      </c>
      <c r="C64" s="61" t="s">
        <v>355</v>
      </c>
      <c r="D64" s="50" t="s">
        <v>19</v>
      </c>
      <c r="E64" s="50">
        <f>'Estate Operations'!J3</f>
        <v>0</v>
      </c>
      <c r="F64" s="36" t="s">
        <v>181</v>
      </c>
    </row>
    <row r="65" spans="1:6" ht="15" x14ac:dyDescent="0.25">
      <c r="A65" s="83">
        <v>64</v>
      </c>
      <c r="B65" s="62" t="s">
        <v>151</v>
      </c>
      <c r="C65" s="61" t="s">
        <v>355</v>
      </c>
      <c r="D65" s="50" t="s">
        <v>19</v>
      </c>
      <c r="E65" s="50">
        <f>'Estate Operations'!K3</f>
        <v>0</v>
      </c>
      <c r="F65" s="36" t="s">
        <v>181</v>
      </c>
    </row>
    <row r="66" spans="1:6" ht="15" x14ac:dyDescent="0.25">
      <c r="A66" s="83">
        <v>65</v>
      </c>
      <c r="B66" s="62" t="s">
        <v>58</v>
      </c>
      <c r="C66" s="61" t="s">
        <v>115</v>
      </c>
      <c r="D66" s="50" t="s">
        <v>19</v>
      </c>
      <c r="E66" s="50" t="str">
        <f>P2P!F3</f>
        <v>Completed</v>
      </c>
      <c r="F66" s="36" t="s">
        <v>181</v>
      </c>
    </row>
    <row r="67" spans="1:6" ht="15" x14ac:dyDescent="0.25">
      <c r="A67" s="83">
        <v>66</v>
      </c>
      <c r="B67" s="62" t="s">
        <v>58</v>
      </c>
      <c r="C67" s="61" t="s">
        <v>117</v>
      </c>
      <c r="D67" s="50" t="s">
        <v>19</v>
      </c>
      <c r="E67" s="50">
        <f>Trading!F3</f>
        <v>0</v>
      </c>
      <c r="F67" s="36" t="s">
        <v>181</v>
      </c>
    </row>
    <row r="68" spans="1:6" ht="15" x14ac:dyDescent="0.25">
      <c r="A68" s="83">
        <v>67</v>
      </c>
      <c r="B68" s="62" t="s">
        <v>66</v>
      </c>
      <c r="C68" s="61" t="s">
        <v>116</v>
      </c>
      <c r="D68" s="50" t="s">
        <v>19</v>
      </c>
      <c r="E68" s="50">
        <f>TMS!K3</f>
        <v>0</v>
      </c>
      <c r="F68" s="36" t="s">
        <v>181</v>
      </c>
    </row>
    <row r="69" spans="1:6" ht="15" x14ac:dyDescent="0.25">
      <c r="A69" s="83">
        <v>68</v>
      </c>
      <c r="B69" s="62" t="s">
        <v>66</v>
      </c>
      <c r="C69" s="61" t="s">
        <v>117</v>
      </c>
      <c r="D69" s="50" t="s">
        <v>19</v>
      </c>
      <c r="E69" s="50">
        <f>Trading!I3</f>
        <v>0</v>
      </c>
      <c r="F69" s="36"/>
    </row>
    <row r="70" spans="1:6" ht="15" x14ac:dyDescent="0.25">
      <c r="A70" s="83">
        <v>69</v>
      </c>
      <c r="B70" s="62" t="s">
        <v>66</v>
      </c>
      <c r="C70" s="61" t="s">
        <v>118</v>
      </c>
      <c r="D70" s="50" t="s">
        <v>19</v>
      </c>
      <c r="E70" s="50">
        <f>STPIM!K3</f>
        <v>0</v>
      </c>
      <c r="F70" s="36" t="s">
        <v>181</v>
      </c>
    </row>
    <row r="71" spans="1:6" ht="15" x14ac:dyDescent="0.25">
      <c r="A71" s="83">
        <v>70</v>
      </c>
      <c r="B71" s="62" t="s">
        <v>66</v>
      </c>
      <c r="C71" s="61" t="s">
        <v>23</v>
      </c>
      <c r="D71" s="50" t="s">
        <v>19</v>
      </c>
      <c r="E71" s="50">
        <f>MDG!M3</f>
        <v>0</v>
      </c>
      <c r="F71" s="36" t="s">
        <v>181</v>
      </c>
    </row>
    <row r="72" spans="1:6" ht="15" x14ac:dyDescent="0.25">
      <c r="A72" s="83">
        <v>71</v>
      </c>
      <c r="B72" s="62" t="s">
        <v>83</v>
      </c>
      <c r="C72" s="61" t="s">
        <v>116</v>
      </c>
      <c r="D72" s="50" t="s">
        <v>19</v>
      </c>
      <c r="E72" s="50">
        <f>TMS!P3</f>
        <v>0</v>
      </c>
      <c r="F72" s="36" t="s">
        <v>181</v>
      </c>
    </row>
    <row r="73" spans="1:6" ht="15" x14ac:dyDescent="0.25">
      <c r="A73" s="83">
        <v>72</v>
      </c>
      <c r="B73" s="62" t="s">
        <v>83</v>
      </c>
      <c r="C73" s="61" t="s">
        <v>117</v>
      </c>
      <c r="D73" s="50" t="s">
        <v>19</v>
      </c>
      <c r="E73" s="50">
        <f>Trading!K3</f>
        <v>0</v>
      </c>
      <c r="F73" s="36"/>
    </row>
    <row r="74" spans="1:6" ht="15" x14ac:dyDescent="0.25">
      <c r="A74" s="83">
        <v>73</v>
      </c>
      <c r="B74" s="62" t="s">
        <v>83</v>
      </c>
      <c r="C74" s="61" t="s">
        <v>118</v>
      </c>
      <c r="D74" s="50" t="s">
        <v>19</v>
      </c>
      <c r="E74" s="50">
        <f>STPIM!W3</f>
        <v>0</v>
      </c>
      <c r="F74" s="36" t="s">
        <v>181</v>
      </c>
    </row>
    <row r="75" spans="1:6" ht="15" x14ac:dyDescent="0.25">
      <c r="A75" s="83">
        <v>74</v>
      </c>
      <c r="B75" s="62" t="s">
        <v>83</v>
      </c>
      <c r="C75" s="61" t="s">
        <v>23</v>
      </c>
      <c r="D75" s="50" t="s">
        <v>19</v>
      </c>
      <c r="E75" s="50">
        <f>MDG!N3</f>
        <v>0</v>
      </c>
      <c r="F75" s="36" t="s">
        <v>181</v>
      </c>
    </row>
    <row r="76" spans="1:6" ht="15" x14ac:dyDescent="0.25">
      <c r="A76" s="83">
        <v>75</v>
      </c>
      <c r="B76" s="62" t="s">
        <v>62</v>
      </c>
      <c r="C76" s="61" t="s">
        <v>115</v>
      </c>
      <c r="D76" s="50" t="s">
        <v>19</v>
      </c>
      <c r="E76" s="50" t="str">
        <f>P2P!J3</f>
        <v>Not started</v>
      </c>
      <c r="F76" s="36" t="s">
        <v>181</v>
      </c>
    </row>
    <row r="77" spans="1:6" ht="15" x14ac:dyDescent="0.25">
      <c r="A77" s="83">
        <v>76</v>
      </c>
      <c r="B77" s="62" t="s">
        <v>62</v>
      </c>
      <c r="C77" s="61" t="s">
        <v>117</v>
      </c>
      <c r="D77" s="50" t="s">
        <v>19</v>
      </c>
      <c r="E77" s="50">
        <f>Trading!M3</f>
        <v>0</v>
      </c>
      <c r="F77" s="36" t="s">
        <v>181</v>
      </c>
    </row>
    <row r="78" spans="1:6" ht="15" x14ac:dyDescent="0.25">
      <c r="A78" s="83">
        <v>77</v>
      </c>
      <c r="B78" s="62" t="s">
        <v>154</v>
      </c>
      <c r="C78" s="61" t="s">
        <v>275</v>
      </c>
      <c r="D78" s="50" t="s">
        <v>19</v>
      </c>
      <c r="E78" s="50" t="str">
        <f>'Asset Maint'!H3</f>
        <v>On going</v>
      </c>
      <c r="F78" s="36" t="s">
        <v>181</v>
      </c>
    </row>
    <row r="79" spans="1:6" ht="15" x14ac:dyDescent="0.25">
      <c r="A79" s="83">
        <v>78</v>
      </c>
      <c r="B79" s="62" t="s">
        <v>154</v>
      </c>
      <c r="C79" s="61" t="s">
        <v>115</v>
      </c>
      <c r="D79" s="50" t="s">
        <v>19</v>
      </c>
      <c r="E79" s="50" t="e">
        <f>P2P!#REF!</f>
        <v>#REF!</v>
      </c>
      <c r="F79" s="36"/>
    </row>
    <row r="80" spans="1:6" ht="15" x14ac:dyDescent="0.25">
      <c r="A80" s="83">
        <v>79</v>
      </c>
      <c r="B80" s="62" t="s">
        <v>154</v>
      </c>
      <c r="C80" s="61" t="s">
        <v>116</v>
      </c>
      <c r="D80" s="50" t="s">
        <v>19</v>
      </c>
      <c r="E80" s="50">
        <f>TMS!I3</f>
        <v>0</v>
      </c>
      <c r="F80" s="36" t="s">
        <v>181</v>
      </c>
    </row>
    <row r="81" spans="1:6" ht="15" x14ac:dyDescent="0.25">
      <c r="A81" s="83">
        <v>80</v>
      </c>
      <c r="B81" s="62" t="s">
        <v>154</v>
      </c>
      <c r="C81" s="61" t="s">
        <v>118</v>
      </c>
      <c r="D81" s="50" t="s">
        <v>19</v>
      </c>
      <c r="E81" s="50">
        <f>STPIM!I3</f>
        <v>0</v>
      </c>
      <c r="F81" s="36" t="s">
        <v>181</v>
      </c>
    </row>
    <row r="82" spans="1:6" ht="15" x14ac:dyDescent="0.25">
      <c r="A82" s="83">
        <v>81</v>
      </c>
      <c r="B82" s="62" t="s">
        <v>154</v>
      </c>
      <c r="C82" s="61" t="s">
        <v>119</v>
      </c>
      <c r="D82" s="50" t="s">
        <v>19</v>
      </c>
      <c r="E82" s="50" t="str">
        <f>OTB!L3</f>
        <v>Completed</v>
      </c>
      <c r="F82" s="36"/>
    </row>
    <row r="83" spans="1:6" ht="15" x14ac:dyDescent="0.25">
      <c r="A83" s="83">
        <v>82</v>
      </c>
      <c r="B83" s="62" t="s">
        <v>67</v>
      </c>
      <c r="C83" s="61" t="s">
        <v>116</v>
      </c>
      <c r="D83" s="50" t="s">
        <v>19</v>
      </c>
      <c r="E83" s="50">
        <f>TMS!L3</f>
        <v>0</v>
      </c>
      <c r="F83" s="36" t="s">
        <v>181</v>
      </c>
    </row>
    <row r="84" spans="1:6" ht="15" x14ac:dyDescent="0.25">
      <c r="A84" s="83">
        <v>83</v>
      </c>
      <c r="B84" s="62" t="s">
        <v>67</v>
      </c>
      <c r="C84" s="61" t="s">
        <v>117</v>
      </c>
      <c r="D84" s="50" t="s">
        <v>19</v>
      </c>
      <c r="E84" s="50">
        <f>Trading!N3</f>
        <v>0</v>
      </c>
      <c r="F84" s="36" t="s">
        <v>181</v>
      </c>
    </row>
    <row r="85" spans="1:6" ht="15" x14ac:dyDescent="0.25">
      <c r="A85" s="83">
        <v>84</v>
      </c>
      <c r="B85" s="62" t="s">
        <v>69</v>
      </c>
      <c r="C85" s="61" t="s">
        <v>116</v>
      </c>
      <c r="D85" s="50" t="s">
        <v>19</v>
      </c>
      <c r="E85" s="50">
        <f>TMS!N3</f>
        <v>0</v>
      </c>
      <c r="F85" s="36" t="s">
        <v>181</v>
      </c>
    </row>
    <row r="86" spans="1:6" ht="15" x14ac:dyDescent="0.25">
      <c r="A86" s="83">
        <v>85</v>
      </c>
      <c r="B86" s="62" t="s">
        <v>69</v>
      </c>
      <c r="C86" s="61" t="s">
        <v>117</v>
      </c>
      <c r="D86" s="50" t="s">
        <v>19</v>
      </c>
      <c r="E86" s="50">
        <f>Trading!O3</f>
        <v>0</v>
      </c>
      <c r="F86" s="36" t="s">
        <v>181</v>
      </c>
    </row>
    <row r="87" spans="1:6" ht="15" x14ac:dyDescent="0.25">
      <c r="A87" s="83">
        <v>86</v>
      </c>
      <c r="B87" s="62" t="s">
        <v>70</v>
      </c>
      <c r="C87" s="61" t="s">
        <v>275</v>
      </c>
      <c r="D87" s="50" t="s">
        <v>19</v>
      </c>
      <c r="E87" s="50" t="e">
        <f>'Asset Maint'!#REF!</f>
        <v>#REF!</v>
      </c>
      <c r="F87" s="36" t="s">
        <v>181</v>
      </c>
    </row>
    <row r="88" spans="1:6" ht="15" x14ac:dyDescent="0.25">
      <c r="A88" s="83">
        <v>87</v>
      </c>
      <c r="B88" s="62" t="s">
        <v>70</v>
      </c>
      <c r="C88" s="61" t="s">
        <v>116</v>
      </c>
      <c r="D88" s="50" t="s">
        <v>19</v>
      </c>
      <c r="E88" s="50">
        <f>TMS!O3</f>
        <v>0</v>
      </c>
      <c r="F88" s="36" t="s">
        <v>181</v>
      </c>
    </row>
    <row r="89" spans="1:6" ht="15" x14ac:dyDescent="0.25">
      <c r="A89" s="83">
        <v>88</v>
      </c>
      <c r="B89" s="62" t="s">
        <v>107</v>
      </c>
      <c r="C89" s="61" t="s">
        <v>275</v>
      </c>
      <c r="D89" s="50" t="s">
        <v>19</v>
      </c>
      <c r="E89" s="50" t="e">
        <f>'Asset Maint'!#REF!</f>
        <v>#REF!</v>
      </c>
      <c r="F89" s="36" t="s">
        <v>181</v>
      </c>
    </row>
    <row r="90" spans="1:6" ht="15" x14ac:dyDescent="0.25">
      <c r="A90" s="83">
        <v>89</v>
      </c>
      <c r="B90" s="62" t="s">
        <v>75</v>
      </c>
      <c r="C90" s="61" t="s">
        <v>118</v>
      </c>
      <c r="D90" s="50" t="s">
        <v>19</v>
      </c>
      <c r="E90" s="50">
        <f>STPIM!L3</f>
        <v>0</v>
      </c>
      <c r="F90" s="36" t="s">
        <v>181</v>
      </c>
    </row>
    <row r="91" spans="1:6" ht="15" x14ac:dyDescent="0.25">
      <c r="A91" s="83">
        <v>90</v>
      </c>
      <c r="B91" s="62" t="s">
        <v>159</v>
      </c>
      <c r="C91" s="61" t="s">
        <v>118</v>
      </c>
      <c r="D91" s="50" t="s">
        <v>19</v>
      </c>
      <c r="E91" s="50">
        <f>STPIM!N3</f>
        <v>0</v>
      </c>
      <c r="F91" s="36" t="s">
        <v>181</v>
      </c>
    </row>
    <row r="92" spans="1:6" ht="15" x14ac:dyDescent="0.25">
      <c r="A92" s="83">
        <v>91</v>
      </c>
      <c r="B92" s="62" t="s">
        <v>79</v>
      </c>
      <c r="C92" s="61" t="s">
        <v>118</v>
      </c>
      <c r="D92" s="50" t="s">
        <v>19</v>
      </c>
      <c r="E92" s="50">
        <f>STPIM!R3</f>
        <v>0</v>
      </c>
      <c r="F92" s="36" t="s">
        <v>181</v>
      </c>
    </row>
    <row r="93" spans="1:6" ht="15" x14ac:dyDescent="0.25">
      <c r="A93" s="83">
        <v>92</v>
      </c>
      <c r="B93" s="62" t="s">
        <v>160</v>
      </c>
      <c r="C93" s="61" t="s">
        <v>118</v>
      </c>
      <c r="D93" s="50" t="s">
        <v>19</v>
      </c>
      <c r="E93" s="50">
        <f>STPIM!S3</f>
        <v>0</v>
      </c>
      <c r="F93" s="36" t="s">
        <v>181</v>
      </c>
    </row>
    <row r="94" spans="1:6" ht="15" x14ac:dyDescent="0.25">
      <c r="A94" s="83">
        <v>93</v>
      </c>
      <c r="B94" s="62" t="s">
        <v>81</v>
      </c>
      <c r="C94" s="61" t="s">
        <v>118</v>
      </c>
      <c r="D94" s="50" t="s">
        <v>19</v>
      </c>
      <c r="E94" s="50">
        <f>STPIM!U3</f>
        <v>0</v>
      </c>
      <c r="F94" s="36" t="s">
        <v>181</v>
      </c>
    </row>
    <row r="95" spans="1:6" ht="15" x14ac:dyDescent="0.25">
      <c r="A95" s="83">
        <v>94</v>
      </c>
      <c r="B95" s="62" t="s">
        <v>161</v>
      </c>
      <c r="C95" s="61" t="s">
        <v>118</v>
      </c>
      <c r="D95" s="50" t="s">
        <v>19</v>
      </c>
      <c r="E95" s="50">
        <f>STPIM!V3</f>
        <v>0</v>
      </c>
      <c r="F95" s="36" t="s">
        <v>181</v>
      </c>
    </row>
    <row r="96" spans="1:6" ht="15" x14ac:dyDescent="0.25">
      <c r="A96" s="83">
        <v>95</v>
      </c>
      <c r="B96" s="62" t="s">
        <v>84</v>
      </c>
      <c r="C96" s="61" t="s">
        <v>119</v>
      </c>
      <c r="D96" s="50" t="s">
        <v>19</v>
      </c>
      <c r="E96" s="50" t="str">
        <f>OTB!H3</f>
        <v>Completed</v>
      </c>
      <c r="F96" s="36" t="s">
        <v>181</v>
      </c>
    </row>
    <row r="97" spans="1:6" ht="15" x14ac:dyDescent="0.25">
      <c r="A97" s="83">
        <v>96</v>
      </c>
      <c r="B97" s="62" t="s">
        <v>163</v>
      </c>
      <c r="C97" s="61" t="s">
        <v>119</v>
      </c>
      <c r="D97" s="50" t="s">
        <v>19</v>
      </c>
      <c r="E97" s="50" t="str">
        <f>OTB!H3</f>
        <v>Completed</v>
      </c>
      <c r="F97" s="36" t="s">
        <v>181</v>
      </c>
    </row>
    <row r="98" spans="1:6" ht="15" x14ac:dyDescent="0.25">
      <c r="A98" s="83">
        <v>97</v>
      </c>
      <c r="B98" s="62" t="s">
        <v>101</v>
      </c>
      <c r="C98" s="61" t="s">
        <v>353</v>
      </c>
      <c r="D98" s="50" t="s">
        <v>19</v>
      </c>
      <c r="E98" s="50">
        <f>'Fin &amp; Accn'!V3</f>
        <v>0</v>
      </c>
      <c r="F98" s="36" t="s">
        <v>181</v>
      </c>
    </row>
    <row r="99" spans="1:6" ht="15" x14ac:dyDescent="0.25">
      <c r="A99" s="83">
        <v>98</v>
      </c>
      <c r="B99" s="62" t="s">
        <v>164</v>
      </c>
      <c r="C99" s="61" t="s">
        <v>353</v>
      </c>
      <c r="D99" s="50" t="s">
        <v>19</v>
      </c>
      <c r="E99" s="50" t="str">
        <f>'Fin &amp; Accn'!G3</f>
        <v>On going</v>
      </c>
      <c r="F99" s="36" t="s">
        <v>181</v>
      </c>
    </row>
    <row r="100" spans="1:6" ht="15" x14ac:dyDescent="0.25">
      <c r="A100" s="83">
        <v>99</v>
      </c>
      <c r="B100" s="62" t="s">
        <v>91</v>
      </c>
      <c r="C100" s="61" t="s">
        <v>353</v>
      </c>
      <c r="D100" s="50" t="s">
        <v>19</v>
      </c>
      <c r="E100" s="50" t="str">
        <f>'Fin &amp; Accn'!J3</f>
        <v>On going</v>
      </c>
      <c r="F100" s="36" t="s">
        <v>181</v>
      </c>
    </row>
    <row r="101" spans="1:6" ht="15" x14ac:dyDescent="0.25">
      <c r="A101" s="83">
        <v>100</v>
      </c>
      <c r="B101" s="62" t="s">
        <v>165</v>
      </c>
      <c r="C101" s="61" t="s">
        <v>353</v>
      </c>
      <c r="D101" s="50" t="s">
        <v>19</v>
      </c>
      <c r="E101" s="50" t="str">
        <f>'Fin &amp; Accn'!K3</f>
        <v>On going</v>
      </c>
      <c r="F101" s="36" t="s">
        <v>181</v>
      </c>
    </row>
    <row r="102" spans="1:6" ht="15" x14ac:dyDescent="0.25">
      <c r="A102" s="83">
        <v>101</v>
      </c>
      <c r="B102" s="62" t="s">
        <v>166</v>
      </c>
      <c r="C102" s="61" t="s">
        <v>353</v>
      </c>
      <c r="D102" s="50" t="s">
        <v>19</v>
      </c>
      <c r="E102" s="50" t="str">
        <f>'Fin &amp; Accn'!L3</f>
        <v>On going</v>
      </c>
      <c r="F102" s="36" t="s">
        <v>181</v>
      </c>
    </row>
    <row r="103" spans="1:6" ht="15" x14ac:dyDescent="0.25">
      <c r="A103" s="83">
        <v>102</v>
      </c>
      <c r="B103" s="62" t="s">
        <v>94</v>
      </c>
      <c r="C103" s="61" t="s">
        <v>353</v>
      </c>
      <c r="D103" s="50" t="s">
        <v>19</v>
      </c>
      <c r="E103" s="50" t="str">
        <f>'Fin &amp; Accn'!M3</f>
        <v>On going</v>
      </c>
      <c r="F103" s="36" t="s">
        <v>181</v>
      </c>
    </row>
    <row r="104" spans="1:6" ht="15" x14ac:dyDescent="0.25">
      <c r="A104" s="83">
        <v>103</v>
      </c>
      <c r="B104" s="62" t="s">
        <v>96</v>
      </c>
      <c r="C104" s="61" t="s">
        <v>353</v>
      </c>
      <c r="D104" s="50" t="s">
        <v>19</v>
      </c>
      <c r="E104" s="50" t="str">
        <f>'Fin &amp; Accn'!P3</f>
        <v>On going</v>
      </c>
      <c r="F104" s="36" t="s">
        <v>181</v>
      </c>
    </row>
    <row r="105" spans="1:6" ht="15" x14ac:dyDescent="0.25">
      <c r="A105" s="83">
        <v>104</v>
      </c>
      <c r="B105" s="62" t="s">
        <v>167</v>
      </c>
      <c r="C105" s="61" t="s">
        <v>353</v>
      </c>
      <c r="D105" s="50" t="s">
        <v>19</v>
      </c>
      <c r="E105" s="50" t="str">
        <f>'Fin &amp; Accn'!Q3</f>
        <v>On going</v>
      </c>
      <c r="F105" s="36" t="s">
        <v>181</v>
      </c>
    </row>
    <row r="106" spans="1:6" ht="15" x14ac:dyDescent="0.25">
      <c r="A106" s="83">
        <v>105</v>
      </c>
      <c r="B106" s="62" t="s">
        <v>98</v>
      </c>
      <c r="C106" s="61" t="s">
        <v>353</v>
      </c>
      <c r="D106" s="50" t="s">
        <v>19</v>
      </c>
      <c r="E106" s="50" t="str">
        <f>'Fin &amp; Accn'!R3</f>
        <v>On going</v>
      </c>
      <c r="F106" s="36" t="s">
        <v>181</v>
      </c>
    </row>
    <row r="107" spans="1:6" ht="15" x14ac:dyDescent="0.25">
      <c r="A107" s="83">
        <v>106</v>
      </c>
      <c r="B107" s="62" t="s">
        <v>105</v>
      </c>
      <c r="C107" s="61" t="s">
        <v>23</v>
      </c>
      <c r="D107" s="50" t="s">
        <v>19</v>
      </c>
      <c r="E107" s="50">
        <f>MDG!O3</f>
        <v>0</v>
      </c>
      <c r="F107" s="36" t="s">
        <v>181</v>
      </c>
    </row>
    <row r="108" spans="1:6" ht="15" hidden="1" x14ac:dyDescent="0.25">
      <c r="A108" s="83">
        <v>107</v>
      </c>
      <c r="B108" s="63" t="s">
        <v>169</v>
      </c>
      <c r="C108" s="64" t="s">
        <v>181</v>
      </c>
      <c r="D108" s="55" t="s">
        <v>19</v>
      </c>
      <c r="E108" s="50"/>
      <c r="F108" s="36" t="s">
        <v>181</v>
      </c>
    </row>
    <row r="109" spans="1:6" ht="15" hidden="1" x14ac:dyDescent="0.25">
      <c r="A109" s="83">
        <v>108</v>
      </c>
      <c r="B109" s="63" t="s">
        <v>170</v>
      </c>
      <c r="C109" s="64" t="s">
        <v>181</v>
      </c>
      <c r="D109" s="55" t="s">
        <v>19</v>
      </c>
      <c r="E109" s="50"/>
      <c r="F109" s="36" t="s">
        <v>181</v>
      </c>
    </row>
    <row r="110" spans="1:6" ht="15" x14ac:dyDescent="0.25">
      <c r="A110" s="83">
        <v>109</v>
      </c>
      <c r="B110" s="62" t="s">
        <v>171</v>
      </c>
      <c r="C110" s="61" t="s">
        <v>181</v>
      </c>
      <c r="D110" s="50" t="s">
        <v>19</v>
      </c>
      <c r="E110" s="50"/>
      <c r="F110" s="36" t="s">
        <v>181</v>
      </c>
    </row>
    <row r="111" spans="1:6" ht="15" x14ac:dyDescent="0.25">
      <c r="A111" s="83">
        <v>110</v>
      </c>
      <c r="B111" s="62" t="s">
        <v>172</v>
      </c>
      <c r="C111" s="61" t="s">
        <v>181</v>
      </c>
      <c r="D111" s="50" t="s">
        <v>19</v>
      </c>
      <c r="E111" s="50"/>
      <c r="F111" s="36" t="s">
        <v>181</v>
      </c>
    </row>
    <row r="112" spans="1:6" ht="15" x14ac:dyDescent="0.25">
      <c r="A112" s="83">
        <v>111</v>
      </c>
      <c r="B112" s="43" t="s">
        <v>173</v>
      </c>
      <c r="C112" s="43" t="s">
        <v>275</v>
      </c>
      <c r="D112" s="36" t="s">
        <v>19</v>
      </c>
      <c r="E112" s="52" t="e">
        <f>'Asset Maint'!#REF!</f>
        <v>#REF!</v>
      </c>
      <c r="F112" s="46" t="s">
        <v>181</v>
      </c>
    </row>
  </sheetData>
  <autoFilter ref="B1:F113" xr:uid="{4ED9BE0B-53FA-4B7D-BD4C-55DB1B691B38}"/>
  <phoneticPr fontId="17" type="noConversion"/>
  <conditionalFormatting sqref="E2:E112">
    <cfRule type="expression" dxfId="49" priority="1">
      <formula>$E2="Not started"</formula>
    </cfRule>
    <cfRule type="expression" dxfId="48" priority="2">
      <formula>$E2="On going"</formula>
    </cfRule>
    <cfRule type="expression" dxfId="47" priority="3">
      <formula>$E2="N/A"</formula>
    </cfRule>
    <cfRule type="expression" dxfId="46" priority="4">
      <formula>$E2="Delay"</formula>
    </cfRule>
    <cfRule type="expression" dxfId="45" priority="5">
      <formula>$E2="Completed"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0AE5-B0AE-434B-BED2-86488CD929F5}">
  <dimension ref="A1:F112"/>
  <sheetViews>
    <sheetView workbookViewId="0">
      <selection activeCell="E5" sqref="E5"/>
    </sheetView>
  </sheetViews>
  <sheetFormatPr defaultRowHeight="14.25" x14ac:dyDescent="0.2"/>
  <cols>
    <col min="1" max="1" width="7.875" style="2" customWidth="1"/>
    <col min="2" max="2" width="28.625" customWidth="1"/>
    <col min="3" max="3" width="27.125" customWidth="1"/>
    <col min="4" max="4" width="8.25" customWidth="1"/>
    <col min="5" max="5" width="21.25" style="66" customWidth="1"/>
    <col min="6" max="6" width="21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19</v>
      </c>
      <c r="E2" s="51">
        <f>'Asset Maint'!G6</f>
        <v>0</v>
      </c>
      <c r="F2" s="16" t="s">
        <v>181</v>
      </c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19</v>
      </c>
      <c r="E3" s="52">
        <f>STPIM!P6</f>
        <v>0</v>
      </c>
      <c r="F3" s="36" t="s">
        <v>181</v>
      </c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19</v>
      </c>
      <c r="E4" s="50">
        <f>OTB!I6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19</v>
      </c>
      <c r="E5" s="50" t="str">
        <f>'Fin &amp; Accn'!N6</f>
        <v>On going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19</v>
      </c>
      <c r="E6" s="50">
        <f>MDG!I6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19</v>
      </c>
      <c r="E7" s="50">
        <f>TMS!O6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19</v>
      </c>
      <c r="E8" s="50" t="str">
        <f>STPIM!O6</f>
        <v>On going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19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19</v>
      </c>
      <c r="E10" s="50">
        <f>MDG!H6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19</v>
      </c>
      <c r="E11" s="50">
        <f>'Estate Operations'!F6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19</v>
      </c>
      <c r="E12" s="50">
        <f>P2P!K6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19</v>
      </c>
      <c r="E13" s="50">
        <f>STPIM!G6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19</v>
      </c>
      <c r="E14" s="50">
        <f>'Fin &amp; Accn'!F6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19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19</v>
      </c>
      <c r="E16" s="52">
        <f>P2P!G6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19</v>
      </c>
      <c r="E17" s="50" t="str">
        <f>'Fin &amp; Accn'!H6</f>
        <v>On going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19</v>
      </c>
      <c r="E18" s="50">
        <f>'Estate Operations'!H6</f>
        <v>0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19</v>
      </c>
      <c r="E19" s="50">
        <f>TMS!H6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19</v>
      </c>
      <c r="E20" s="50">
        <f>STPIM!H6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19</v>
      </c>
      <c r="E21" s="50" t="str">
        <f>'Fin &amp; Accn'!I6</f>
        <v>On going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19</v>
      </c>
      <c r="E22" s="50">
        <f>MDG!G6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19</v>
      </c>
      <c r="E23" s="50">
        <f>'Estate Operations'!G6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19</v>
      </c>
      <c r="E24" s="50">
        <f>TMS!J6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19</v>
      </c>
      <c r="E25" s="50">
        <f>Trading!H6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19</v>
      </c>
      <c r="E26" s="50">
        <f>STPIM!F6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19</v>
      </c>
      <c r="E27" s="50">
        <f>OTB!J6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19</v>
      </c>
      <c r="E28" s="50">
        <f>MDG!J6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19</v>
      </c>
      <c r="E29" s="50">
        <f>TMS!F6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19</v>
      </c>
      <c r="E30" s="50">
        <f>Trading!G6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19</v>
      </c>
      <c r="E31" s="50">
        <f>P2P!I6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19</v>
      </c>
      <c r="E32" s="50">
        <f>Trading!L6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19</v>
      </c>
      <c r="E33" s="50">
        <f>TMS!M6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19</v>
      </c>
      <c r="E34" s="50">
        <f>Trading!J6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19</v>
      </c>
      <c r="E35" s="50">
        <f>STPIM!M6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19</v>
      </c>
      <c r="E36" s="50">
        <f>OTB!K6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19</v>
      </c>
      <c r="E37" s="50" t="str">
        <f>'Fin &amp; Accn'!O6</f>
        <v>On going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19</v>
      </c>
      <c r="E38" s="50">
        <f>MDG!K6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19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19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19</v>
      </c>
      <c r="E41" s="50">
        <f>P2P!H6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19</v>
      </c>
      <c r="E42" s="50">
        <f>OTB!G6</f>
        <v>0</v>
      </c>
      <c r="F42" s="36" t="s">
        <v>181</v>
      </c>
    </row>
    <row r="43" spans="1:6" ht="15" x14ac:dyDescent="0.25">
      <c r="A43" s="78">
        <v>42</v>
      </c>
      <c r="B43" s="38" t="s">
        <v>140</v>
      </c>
      <c r="C43" s="37" t="s">
        <v>359</v>
      </c>
      <c r="D43" s="36" t="s">
        <v>19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19</v>
      </c>
      <c r="E44" s="50">
        <f>'Estate Operations'!I6</f>
        <v>0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19</v>
      </c>
      <c r="E45" s="50">
        <f>STPIM!T6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19</v>
      </c>
      <c r="E46" s="50">
        <f>'Fin &amp; Accn'!S6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19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19</v>
      </c>
      <c r="E48" s="50">
        <f>STPIM!T6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19</v>
      </c>
      <c r="E49" s="50">
        <f>'Fin &amp; Accn'!T6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19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19</v>
      </c>
      <c r="E51" s="50">
        <f>MDG!F6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19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19</v>
      </c>
      <c r="E53" s="50" t="str">
        <f>'Asset Maint'!F6</f>
        <v>On going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19</v>
      </c>
      <c r="E54" s="50" t="str">
        <f>TMS!G6</f>
        <v>On going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19</v>
      </c>
      <c r="E55" s="50">
        <f>STPIM!J6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19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19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19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19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19</v>
      </c>
      <c r="E60" s="50">
        <f>'Fin &amp; Accn'!U6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19</v>
      </c>
      <c r="E61" s="50">
        <f>MDG!L6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19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19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19</v>
      </c>
      <c r="E64" s="50">
        <f>'Estate Operations'!J6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19</v>
      </c>
      <c r="E65" s="50">
        <f>'Estate Operations'!K6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19</v>
      </c>
      <c r="E66" s="50" t="str">
        <f>P2P!F6</f>
        <v>Not started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19</v>
      </c>
      <c r="E67" s="50" t="str">
        <f>Trading!F6</f>
        <v>Not started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19</v>
      </c>
      <c r="E68" s="50">
        <f>TMS!K6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19</v>
      </c>
      <c r="E69" s="50" t="str">
        <f>Trading!I6</f>
        <v>Not started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19</v>
      </c>
      <c r="E70" s="50">
        <f>STPIM!K6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19</v>
      </c>
      <c r="E71" s="50">
        <f>MDG!M6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19</v>
      </c>
      <c r="E72" s="50">
        <f>TMS!P6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19</v>
      </c>
      <c r="E73" s="50" t="str">
        <f>Trading!K6</f>
        <v>Not started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19</v>
      </c>
      <c r="E74" s="50">
        <f>STPIM!W6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19</v>
      </c>
      <c r="E75" s="50">
        <f>MDG!N6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19</v>
      </c>
      <c r="E76" s="50">
        <f>P2P!J6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19</v>
      </c>
      <c r="E77" s="50">
        <f>Trading!M6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19</v>
      </c>
      <c r="E78" s="50" t="str">
        <f>'Asset Maint'!H6</f>
        <v>On going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19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19</v>
      </c>
      <c r="E80" s="50">
        <f>TMS!I6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19</v>
      </c>
      <c r="E81" s="50">
        <f>STPIM!I6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19</v>
      </c>
      <c r="E82" s="50">
        <f>OTB!L26</f>
        <v>0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19</v>
      </c>
      <c r="E83" s="50">
        <f>TMS!L6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19</v>
      </c>
      <c r="E84" s="50">
        <f>Trading!N6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19</v>
      </c>
      <c r="E85" s="50">
        <f>TMS!N6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19</v>
      </c>
      <c r="E86" s="50">
        <f>Trading!O6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19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19</v>
      </c>
      <c r="E88" s="50">
        <f>TMS!O6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19</v>
      </c>
      <c r="E89" s="67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19</v>
      </c>
      <c r="E90" s="50" t="str">
        <f>STPIM!L6</f>
        <v>On going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19</v>
      </c>
      <c r="E91" s="50">
        <f>STPIM!N6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19</v>
      </c>
      <c r="E92" s="50">
        <f>STPIM!R6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19</v>
      </c>
      <c r="E93" s="50">
        <f>STPIM!S6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19</v>
      </c>
      <c r="E94" s="50">
        <f>STPIM!U6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19</v>
      </c>
      <c r="E95" s="50">
        <f>STPIM!V6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19</v>
      </c>
      <c r="E96" s="50" t="str">
        <f>OTB!H6</f>
        <v>Not started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19</v>
      </c>
      <c r="E97" s="50" t="str">
        <f>OTB!H6</f>
        <v>Not started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19</v>
      </c>
      <c r="E98" s="50">
        <f>'Fin &amp; Accn'!V6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19</v>
      </c>
      <c r="E99" s="50" t="str">
        <f>'Fin &amp; Accn'!G6</f>
        <v>On going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19</v>
      </c>
      <c r="E100" s="50" t="str">
        <f>'Fin &amp; Accn'!J6</f>
        <v>On going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19</v>
      </c>
      <c r="E101" s="50" t="str">
        <f>'Fin &amp; Accn'!K6</f>
        <v>On going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19</v>
      </c>
      <c r="E102" s="50" t="str">
        <f>'Fin &amp; Accn'!L6</f>
        <v>On going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19</v>
      </c>
      <c r="E103" s="50" t="str">
        <f>'Fin &amp; Accn'!M6</f>
        <v>On going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19</v>
      </c>
      <c r="E104" s="50" t="str">
        <f>'Fin &amp; Accn'!P6</f>
        <v>On going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19</v>
      </c>
      <c r="E105" s="50" t="str">
        <f>'Fin &amp; Accn'!Q6</f>
        <v>On going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19</v>
      </c>
      <c r="E106" s="50" t="str">
        <f>'Fin &amp; Accn'!R6</f>
        <v>On going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19</v>
      </c>
      <c r="E107" s="50">
        <f>MDG!O6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19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19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19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19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19</v>
      </c>
      <c r="E112" s="52" t="e">
        <f>'Asset Maint'!#REF!</f>
        <v>#REF!</v>
      </c>
      <c r="F112" s="46" t="s">
        <v>181</v>
      </c>
    </row>
  </sheetData>
  <autoFilter ref="B1:F113" xr:uid="{33AD0AE5-B0AE-434B-BED2-86488CD929F5}"/>
  <phoneticPr fontId="17" type="noConversion"/>
  <conditionalFormatting sqref="E2:E112">
    <cfRule type="expression" dxfId="44" priority="1">
      <formula>$E2="Not started"</formula>
    </cfRule>
    <cfRule type="expression" dxfId="43" priority="2">
      <formula>$E2="On going"</formula>
    </cfRule>
    <cfRule type="expression" dxfId="42" priority="3">
      <formula>$E2="N/A"</formula>
    </cfRule>
    <cfRule type="expression" dxfId="41" priority="4">
      <formula>$E2="Delay"</formula>
    </cfRule>
    <cfRule type="expression" dxfId="40" priority="5">
      <formula>$E2="Completed"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E0E7-2FBF-44FC-A9B7-017801EEAC93}">
  <dimension ref="A1:L23"/>
  <sheetViews>
    <sheetView zoomScale="85" zoomScaleNormal="85" workbookViewId="0">
      <pane xSplit="6" ySplit="1" topLeftCell="J2" activePane="bottomRight" state="frozen"/>
      <selection pane="topRight" sqref="A1:A4"/>
      <selection pane="bottomLeft" sqref="A1:A4"/>
      <selection pane="bottomRight" sqref="A1:A4"/>
    </sheetView>
  </sheetViews>
  <sheetFormatPr defaultRowHeight="15" customHeight="1" x14ac:dyDescent="0.2"/>
  <cols>
    <col min="1" max="1" width="9.125" style="2"/>
    <col min="2" max="2" width="54.375" bestFit="1" customWidth="1"/>
    <col min="3" max="3" width="16" customWidth="1"/>
    <col min="5" max="5" width="18" bestFit="1" customWidth="1"/>
    <col min="6" max="6" width="10.375" customWidth="1"/>
    <col min="7" max="7" width="13.875" customWidth="1"/>
    <col min="8" max="8" width="44.125" customWidth="1"/>
    <col min="9" max="9" width="13.75" customWidth="1"/>
    <col min="10" max="10" width="27.375" customWidth="1"/>
    <col min="11" max="11" width="23.375" bestFit="1" customWidth="1"/>
    <col min="12" max="12" width="68.375" customWidth="1"/>
  </cols>
  <sheetData>
    <row r="1" spans="1:12" s="1" customFormat="1" ht="14.25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11" t="s">
        <v>16</v>
      </c>
    </row>
    <row r="2" spans="1:12" ht="71.25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 t="s">
        <v>2</v>
      </c>
      <c r="G2" s="5" t="s">
        <v>1</v>
      </c>
      <c r="H2" s="5" t="s">
        <v>2</v>
      </c>
      <c r="I2" s="5" t="s">
        <v>1</v>
      </c>
      <c r="J2" s="5" t="s">
        <v>1</v>
      </c>
      <c r="K2" s="5" t="s">
        <v>1</v>
      </c>
      <c r="L2" s="8" t="s">
        <v>20</v>
      </c>
    </row>
    <row r="3" spans="1:12" ht="14.25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 t="s">
        <v>1</v>
      </c>
      <c r="G3" s="5"/>
      <c r="H3" s="5" t="s">
        <v>1</v>
      </c>
      <c r="I3" s="5" t="s">
        <v>1</v>
      </c>
      <c r="J3" s="5"/>
      <c r="K3" s="5"/>
      <c r="L3" s="5"/>
    </row>
    <row r="4" spans="1:12" ht="14.25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5"/>
      <c r="G4" s="5"/>
      <c r="H4" s="5"/>
      <c r="I4" s="5"/>
      <c r="J4" s="5"/>
      <c r="K4" s="5"/>
      <c r="L4" s="5"/>
    </row>
    <row r="5" spans="1:12" ht="14.25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5"/>
      <c r="G5" s="5"/>
      <c r="H5" s="5"/>
      <c r="I5" s="5"/>
      <c r="J5" s="5"/>
      <c r="K5" s="5"/>
      <c r="L5" s="5"/>
    </row>
    <row r="6" spans="1:12" ht="14.25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/>
      <c r="G6" s="5"/>
      <c r="H6" s="5"/>
      <c r="I6" s="5"/>
      <c r="J6" s="5"/>
      <c r="K6" s="5"/>
      <c r="L6" s="5"/>
    </row>
    <row r="7" spans="1:12" ht="14.25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/>
      <c r="G7" s="5"/>
      <c r="H7" s="5"/>
      <c r="I7" s="5"/>
      <c r="J7" s="5"/>
      <c r="K7" s="5"/>
      <c r="L7" s="5"/>
    </row>
    <row r="8" spans="1:12" ht="14.25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/>
      <c r="G8" s="5"/>
      <c r="H8" s="5"/>
      <c r="I8" s="5"/>
      <c r="J8" s="5"/>
      <c r="K8" s="5"/>
      <c r="L8" s="5"/>
    </row>
    <row r="9" spans="1:12" ht="14.25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5"/>
      <c r="G9" s="5"/>
      <c r="H9" s="5"/>
      <c r="I9" s="5"/>
      <c r="J9" s="5"/>
      <c r="K9" s="5"/>
      <c r="L9" s="5"/>
    </row>
    <row r="10" spans="1:12" ht="14.25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5"/>
      <c r="G10" s="5"/>
      <c r="H10" s="5"/>
      <c r="I10" s="5"/>
      <c r="J10" s="5"/>
      <c r="K10" s="5"/>
      <c r="L10" s="5"/>
    </row>
    <row r="11" spans="1:12" ht="14.25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  <c r="J11" s="5"/>
      <c r="K11" s="5"/>
      <c r="L11" s="5"/>
    </row>
    <row r="12" spans="1:12" ht="14.25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  <c r="J12" s="5"/>
      <c r="K12" s="5"/>
      <c r="L12" s="5"/>
    </row>
    <row r="13" spans="1:12" ht="14.25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  <c r="J13" s="5"/>
      <c r="K13" s="5"/>
      <c r="L13" s="5"/>
    </row>
    <row r="14" spans="1:12" ht="14.25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 t="s">
        <v>1</v>
      </c>
      <c r="I14" s="5" t="s">
        <v>1</v>
      </c>
      <c r="J14" s="5"/>
      <c r="K14" s="5"/>
      <c r="L14" s="5"/>
    </row>
    <row r="15" spans="1:12" ht="14.25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  <c r="J15" s="5"/>
      <c r="K15" s="5"/>
      <c r="L15" s="5"/>
    </row>
    <row r="16" spans="1:12" ht="14.25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  <c r="J16" s="5"/>
      <c r="K16" s="5"/>
      <c r="L16" s="5"/>
    </row>
    <row r="17" spans="1:12" ht="14.25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  <c r="J17" s="5"/>
      <c r="K17" s="5"/>
      <c r="L17" s="5"/>
    </row>
    <row r="18" spans="1:12" ht="14.25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  <c r="J18" s="5"/>
      <c r="K18" s="5"/>
      <c r="L18" s="5"/>
    </row>
    <row r="19" spans="1:12" ht="14.25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  <c r="J19" s="5"/>
      <c r="K19" s="5"/>
      <c r="L19" s="5"/>
    </row>
    <row r="20" spans="1:12" ht="14.25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  <c r="J20" s="5"/>
      <c r="K20" s="5"/>
      <c r="L20" s="5"/>
    </row>
    <row r="21" spans="1:12" ht="14.25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  <c r="J21" s="5"/>
      <c r="K21" s="5"/>
      <c r="L21" s="5"/>
    </row>
    <row r="22" spans="1:12" ht="14.25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  <c r="J22" s="5"/>
      <c r="K22" s="5"/>
      <c r="L22" s="5"/>
    </row>
    <row r="23" spans="1:12" ht="14.25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  <c r="J23" s="5"/>
      <c r="K23" s="5"/>
      <c r="L23" s="5"/>
    </row>
  </sheetData>
  <phoneticPr fontId="17" type="noConversion"/>
  <conditionalFormatting sqref="F2:K23">
    <cfRule type="containsText" dxfId="756" priority="1" operator="containsText" text="Completed">
      <formula>NOT(ISERROR(SEARCH("Completed",F2)))</formula>
    </cfRule>
    <cfRule type="containsText" dxfId="755" priority="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44ECA1-9550-4BEB-A2B5-2DF91FB19CF6}">
          <x14:formula1>
            <xm:f>List!$A$1:$A$3</xm:f>
          </x14:formula1>
          <xm:sqref>F2:K19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B087-0D3E-4F88-A0BB-2B41FBC19618}">
  <dimension ref="A1:F112"/>
  <sheetViews>
    <sheetView workbookViewId="0">
      <selection activeCell="J33" sqref="J33"/>
    </sheetView>
  </sheetViews>
  <sheetFormatPr defaultRowHeight="14.25" x14ac:dyDescent="0.2"/>
  <cols>
    <col min="1" max="1" width="8.25" style="2" customWidth="1"/>
    <col min="2" max="2" width="26.125" customWidth="1"/>
    <col min="3" max="3" width="26.625" customWidth="1"/>
    <col min="4" max="4" width="7.375" customWidth="1"/>
    <col min="5" max="5" width="20.25" style="66" customWidth="1"/>
    <col min="6" max="6" width="24.25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19</v>
      </c>
      <c r="E2" s="51">
        <f>'Asset Maint'!G7</f>
        <v>0</v>
      </c>
      <c r="F2" s="16" t="s">
        <v>181</v>
      </c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19</v>
      </c>
      <c r="E3" s="52">
        <f>STPIM!P7</f>
        <v>0</v>
      </c>
      <c r="F3" s="36" t="s">
        <v>181</v>
      </c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19</v>
      </c>
      <c r="E4" s="50">
        <f>OTB!I7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19</v>
      </c>
      <c r="E5" s="50" t="str">
        <f>'Fin &amp; Accn'!N7</f>
        <v>On going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19</v>
      </c>
      <c r="E6" s="50">
        <f>MDG!I7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19</v>
      </c>
      <c r="E7" s="50">
        <f>TMS!O7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19</v>
      </c>
      <c r="E8" s="50">
        <f>STPIM!O7</f>
        <v>0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19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19</v>
      </c>
      <c r="E10" s="50">
        <f>MDG!H7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19</v>
      </c>
      <c r="E11" s="50">
        <f>'Estate Operations'!F7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19</v>
      </c>
      <c r="E12" s="50">
        <f>P2P!K7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19</v>
      </c>
      <c r="E13" s="50">
        <f>STPIM!G7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19</v>
      </c>
      <c r="E14" s="50">
        <f>'Fin &amp; Accn'!F7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19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19</v>
      </c>
      <c r="E16" s="52">
        <f>P2P!G7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19</v>
      </c>
      <c r="E17" s="50" t="str">
        <f>'Fin &amp; Accn'!H7</f>
        <v>On going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19</v>
      </c>
      <c r="E18" s="50">
        <f>'Estate Operations'!H7</f>
        <v>0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19</v>
      </c>
      <c r="E19" s="50">
        <f>TMS!H7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19</v>
      </c>
      <c r="E20" s="50">
        <f>STPIM!H7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19</v>
      </c>
      <c r="E21" s="50" t="str">
        <f>'Fin &amp; Accn'!I7</f>
        <v>On going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19</v>
      </c>
      <c r="E22" s="50">
        <f>MDG!G7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19</v>
      </c>
      <c r="E23" s="50">
        <f>'Estate Operations'!G7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19</v>
      </c>
      <c r="E24" s="50">
        <f>TMS!J7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19</v>
      </c>
      <c r="E25" s="50">
        <f>Trading!H7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19</v>
      </c>
      <c r="E26" s="50">
        <f>STPIM!F7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19</v>
      </c>
      <c r="E27" s="50">
        <f>OTB!J7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19</v>
      </c>
      <c r="E28" s="50">
        <f>MDG!J7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19</v>
      </c>
      <c r="E29" s="50">
        <f>TMS!F7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19</v>
      </c>
      <c r="E30" s="50">
        <f>Trading!G7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19</v>
      </c>
      <c r="E31" s="50">
        <f>P2P!I7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19</v>
      </c>
      <c r="E32" s="50">
        <f>Trading!L7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19</v>
      </c>
      <c r="E33" s="50">
        <f>TMS!M7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19</v>
      </c>
      <c r="E34" s="50">
        <f>Trading!J7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19</v>
      </c>
      <c r="E35" s="50">
        <f>STPIM!M7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19</v>
      </c>
      <c r="E36" s="50">
        <f>OTB!K7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19</v>
      </c>
      <c r="E37" s="50" t="str">
        <f>'Fin &amp; Accn'!O7</f>
        <v>On going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19</v>
      </c>
      <c r="E38" s="50">
        <f>MDG!K7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19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19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19</v>
      </c>
      <c r="E41" s="50">
        <f>P2P!H7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19</v>
      </c>
      <c r="E42" s="50">
        <f>OTB!G7</f>
        <v>0</v>
      </c>
      <c r="F42" s="36" t="s">
        <v>181</v>
      </c>
    </row>
    <row r="43" spans="1:6" ht="15" x14ac:dyDescent="0.25">
      <c r="A43" s="78">
        <v>42</v>
      </c>
      <c r="B43" s="38" t="s">
        <v>140</v>
      </c>
      <c r="C43" s="37" t="s">
        <v>359</v>
      </c>
      <c r="D43" s="36" t="s">
        <v>19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19</v>
      </c>
      <c r="E44" s="50">
        <f>'Estate Operations'!I7</f>
        <v>0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367</v>
      </c>
      <c r="E45" s="50">
        <f>STPIM!T7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19</v>
      </c>
      <c r="E46" s="50">
        <f>'Fin &amp; Accn'!S7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19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19</v>
      </c>
      <c r="E48" s="50">
        <f>STPIM!T7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19</v>
      </c>
      <c r="E49" s="50">
        <f>'Fin &amp; Accn'!T7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19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19</v>
      </c>
      <c r="E51" s="50">
        <f>MDG!F7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19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19</v>
      </c>
      <c r="E53" s="50">
        <f>'Asset Maint'!F7</f>
        <v>0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19</v>
      </c>
      <c r="E54" s="50">
        <f>TMS!G7</f>
        <v>0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19</v>
      </c>
      <c r="E55" s="50">
        <f>STPIM!J7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19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19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19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19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19</v>
      </c>
      <c r="E60" s="50">
        <f>'Fin &amp; Accn'!U7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19</v>
      </c>
      <c r="E61" s="50">
        <f>MDG!L7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19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19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19</v>
      </c>
      <c r="E64" s="50">
        <f>'Estate Operations'!J7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19</v>
      </c>
      <c r="E65" s="50">
        <f>'Estate Operations'!K7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19</v>
      </c>
      <c r="E66" s="50" t="str">
        <f>P2P!F7</f>
        <v>Not started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19</v>
      </c>
      <c r="E67" s="50" t="str">
        <f>Trading!F7</f>
        <v>Not started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19</v>
      </c>
      <c r="E68" s="50">
        <f>TMS!K7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19</v>
      </c>
      <c r="E69" s="50" t="str">
        <f>Trading!I7</f>
        <v>Not started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19</v>
      </c>
      <c r="E70" s="50">
        <f>STPIM!K7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19</v>
      </c>
      <c r="E71" s="50">
        <f>MDG!M7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19</v>
      </c>
      <c r="E72" s="50">
        <f>TMS!P7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19</v>
      </c>
      <c r="E73" s="50" t="str">
        <f>Trading!K7</f>
        <v>Not started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19</v>
      </c>
      <c r="E74" s="50">
        <f>STPIM!W7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19</v>
      </c>
      <c r="E75" s="50">
        <f>MDG!N7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19</v>
      </c>
      <c r="E76" s="50">
        <f>P2P!J7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19</v>
      </c>
      <c r="E77" s="50">
        <f>Trading!M7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19</v>
      </c>
      <c r="E78" s="50" t="str">
        <f>'Asset Maint'!H7</f>
        <v>On going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19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19</v>
      </c>
      <c r="E80" s="50">
        <f>TMS!I7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19</v>
      </c>
      <c r="E81" s="50">
        <f>STPIM!I7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19</v>
      </c>
      <c r="E82" s="50" t="str">
        <f>OTB!L2</f>
        <v>Completed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19</v>
      </c>
      <c r="E83" s="50">
        <f>TMS!L7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19</v>
      </c>
      <c r="E84" s="50">
        <f>Trading!N7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19</v>
      </c>
      <c r="E85" s="50">
        <f>TMS!N7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19</v>
      </c>
      <c r="E86" s="50">
        <f>Trading!O7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19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19</v>
      </c>
      <c r="E88" s="50">
        <f>TMS!O7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19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19</v>
      </c>
      <c r="E90" s="50" t="str">
        <f>STPIM!L7</f>
        <v>Not started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19</v>
      </c>
      <c r="E91" s="50">
        <f>STPIM!N7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19</v>
      </c>
      <c r="E92" s="50">
        <f>STPIM!R7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19</v>
      </c>
      <c r="E93" s="50">
        <f>STPIM!S7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19</v>
      </c>
      <c r="E94" s="50">
        <f>STPIM!U7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19</v>
      </c>
      <c r="E95" s="50">
        <f>STPIM!V7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19</v>
      </c>
      <c r="E96" s="50" t="str">
        <f>OTB!H7</f>
        <v>Not started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19</v>
      </c>
      <c r="E97" s="50">
        <f>OTB!F7</f>
        <v>0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19</v>
      </c>
      <c r="E98" s="50">
        <f>'Fin &amp; Accn'!V7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19</v>
      </c>
      <c r="E99" s="50" t="str">
        <f>'Fin &amp; Accn'!G7</f>
        <v>On going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19</v>
      </c>
      <c r="E100" s="50" t="str">
        <f>'Fin &amp; Accn'!J7</f>
        <v>On going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19</v>
      </c>
      <c r="E101" s="50" t="str">
        <f>'Fin &amp; Accn'!K7</f>
        <v>On going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19</v>
      </c>
      <c r="E102" s="50" t="str">
        <f>'Fin &amp; Accn'!L7</f>
        <v>On going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19</v>
      </c>
      <c r="E103" s="50" t="str">
        <f>'Fin &amp; Accn'!M7</f>
        <v>On going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19</v>
      </c>
      <c r="E104" s="50" t="str">
        <f>'Fin &amp; Accn'!P7</f>
        <v>On going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19</v>
      </c>
      <c r="E105" s="50" t="str">
        <f>'Fin &amp; Accn'!Q7</f>
        <v>On going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19</v>
      </c>
      <c r="E106" s="50" t="str">
        <f>'Fin &amp; Accn'!R7</f>
        <v>On going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19</v>
      </c>
      <c r="E107" s="50">
        <f>MDG!O7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19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19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19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19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19</v>
      </c>
      <c r="E112" s="52" t="e">
        <f>'Asset Maint'!#REF!</f>
        <v>#REF!</v>
      </c>
      <c r="F112" s="46" t="s">
        <v>181</v>
      </c>
    </row>
  </sheetData>
  <autoFilter ref="B1:F113" xr:uid="{B8C7B087-0D3E-4F88-A0BB-2B41FBC19618}"/>
  <phoneticPr fontId="17" type="noConversion"/>
  <conditionalFormatting sqref="E2:E112">
    <cfRule type="expression" dxfId="39" priority="1">
      <formula>$E2="Not started"</formula>
    </cfRule>
    <cfRule type="expression" dxfId="38" priority="2">
      <formula>$E2="On going"</formula>
    </cfRule>
    <cfRule type="expression" dxfId="37" priority="3">
      <formula>$E2="N/A"</formula>
    </cfRule>
    <cfRule type="expression" dxfId="36" priority="4">
      <formula>$E2="Delay"</formula>
    </cfRule>
    <cfRule type="expression" dxfId="35" priority="5">
      <formula>$E2="Completed"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E7D7-A1D8-4B59-8F50-2764F7BB8015}">
  <dimension ref="A1:F112"/>
  <sheetViews>
    <sheetView workbookViewId="0">
      <selection activeCell="E6" sqref="E6"/>
    </sheetView>
  </sheetViews>
  <sheetFormatPr defaultRowHeight="14.25" x14ac:dyDescent="0.2"/>
  <cols>
    <col min="1" max="1" width="8.625" style="2" customWidth="1"/>
    <col min="2" max="2" width="26.625" customWidth="1"/>
    <col min="3" max="3" width="26.25" customWidth="1"/>
    <col min="4" max="4" width="7.625" customWidth="1"/>
    <col min="5" max="5" width="20.125" style="66" customWidth="1"/>
    <col min="6" max="6" width="24.125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29</v>
      </c>
      <c r="E2" s="51">
        <f>'Asset Maint'!G8</f>
        <v>0</v>
      </c>
      <c r="F2" s="16" t="s">
        <v>181</v>
      </c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29</v>
      </c>
      <c r="E3" s="52">
        <f>STPIM!P8</f>
        <v>0</v>
      </c>
      <c r="F3" s="36" t="s">
        <v>181</v>
      </c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29</v>
      </c>
      <c r="E4" s="50">
        <f>OTB!I8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29</v>
      </c>
      <c r="E5" s="50">
        <f>'Fin &amp; Accn'!N8</f>
        <v>0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29</v>
      </c>
      <c r="E6" s="50">
        <f>MDG!I8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29</v>
      </c>
      <c r="E7" s="50">
        <f>TMS!O8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29</v>
      </c>
      <c r="E8" s="50" t="str">
        <f>STPIM!O8</f>
        <v>On going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29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29</v>
      </c>
      <c r="E10" s="50">
        <f>MDG!H8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29</v>
      </c>
      <c r="E11" s="50">
        <f>'Estate Operations'!F8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29</v>
      </c>
      <c r="E12" s="50">
        <f>P2P!K8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29</v>
      </c>
      <c r="E13" s="50">
        <f>STPIM!G8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29</v>
      </c>
      <c r="E14" s="50">
        <f>'Fin &amp; Accn'!F8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29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29</v>
      </c>
      <c r="E16" s="52">
        <f>P2P!G8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29</v>
      </c>
      <c r="E17" s="50">
        <f>'Fin &amp; Accn'!H8</f>
        <v>0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29</v>
      </c>
      <c r="E18" s="50">
        <f>'Estate Operations'!H8</f>
        <v>0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29</v>
      </c>
      <c r="E19" s="50">
        <f>TMS!H8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29</v>
      </c>
      <c r="E20" s="50">
        <f>STPIM!H8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29</v>
      </c>
      <c r="E21" s="50">
        <f>'Fin &amp; Accn'!I8</f>
        <v>0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29</v>
      </c>
      <c r="E22" s="50">
        <f>MDG!G8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29</v>
      </c>
      <c r="E23" s="50">
        <f>'Estate Operations'!G8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29</v>
      </c>
      <c r="E24" s="50">
        <f>TMS!J8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29</v>
      </c>
      <c r="E25" s="50">
        <f>Trading!H8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29</v>
      </c>
      <c r="E26" s="50">
        <f>STPIM!F8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29</v>
      </c>
      <c r="E27" s="50">
        <f>OTB!J8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29</v>
      </c>
      <c r="E28" s="50">
        <f>MDG!J8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29</v>
      </c>
      <c r="E29" s="50">
        <f>TMS!F8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29</v>
      </c>
      <c r="E30" s="50">
        <f>Trading!G8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29</v>
      </c>
      <c r="E31" s="50">
        <f>P2P!I8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29</v>
      </c>
      <c r="E32" s="50">
        <f>Trading!L8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29</v>
      </c>
      <c r="E33" s="50">
        <f>TMS!M8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29</v>
      </c>
      <c r="E34" s="50">
        <f>Trading!J8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29</v>
      </c>
      <c r="E35" s="50">
        <f>STPIM!M8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29</v>
      </c>
      <c r="E36" s="50">
        <f>OTB!K8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29</v>
      </c>
      <c r="E37" s="50">
        <f>'Fin &amp; Accn'!O8</f>
        <v>0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29</v>
      </c>
      <c r="E38" s="50">
        <f>MDG!K8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29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29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29</v>
      </c>
      <c r="E41" s="50">
        <f>P2P!H8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29</v>
      </c>
      <c r="E42" s="50">
        <f>OTB!G8</f>
        <v>0</v>
      </c>
      <c r="F42" s="36" t="s">
        <v>181</v>
      </c>
    </row>
    <row r="43" spans="1:6" ht="15" x14ac:dyDescent="0.25">
      <c r="A43" s="78">
        <v>42</v>
      </c>
      <c r="B43" s="38" t="s">
        <v>140</v>
      </c>
      <c r="C43" s="37" t="s">
        <v>359</v>
      </c>
      <c r="D43" s="36" t="s">
        <v>29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29</v>
      </c>
      <c r="E44" s="50">
        <f>'Estate Operations'!I8</f>
        <v>0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29</v>
      </c>
      <c r="E45" s="50">
        <f>STPIM!T8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29</v>
      </c>
      <c r="E46" s="50">
        <f>'Fin &amp; Accn'!S8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29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29</v>
      </c>
      <c r="E48" s="50">
        <f>STPIM!T8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29</v>
      </c>
      <c r="E49" s="50">
        <f>'Fin &amp; Accn'!T8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29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29</v>
      </c>
      <c r="E51" s="50">
        <f>MDG!F8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29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29</v>
      </c>
      <c r="E53" s="50">
        <f>'Asset Maint'!F8</f>
        <v>0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29</v>
      </c>
      <c r="E54" s="50">
        <f>TMS!G8</f>
        <v>0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29</v>
      </c>
      <c r="E55" s="50">
        <f>STPIM!J8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29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29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29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29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29</v>
      </c>
      <c r="E60" s="50">
        <f>'Fin &amp; Accn'!U8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29</v>
      </c>
      <c r="E61" s="50">
        <f>MDG!L8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29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29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29</v>
      </c>
      <c r="E64" s="50">
        <f>'Estate Operations'!J8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29</v>
      </c>
      <c r="E65" s="50">
        <f>'Estate Operations'!K8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29</v>
      </c>
      <c r="E66" s="50" t="str">
        <f>P2P!F8</f>
        <v>On going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29</v>
      </c>
      <c r="E67" s="50" t="str">
        <f>Trading!F8</f>
        <v>On going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29</v>
      </c>
      <c r="E68" s="50">
        <f>TMS!K8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29</v>
      </c>
      <c r="E69" s="50" t="str">
        <f>Trading!I8</f>
        <v>Not started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29</v>
      </c>
      <c r="E70" s="50">
        <f>STPIM!K8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29</v>
      </c>
      <c r="E71" s="50">
        <f>MDG!M8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29</v>
      </c>
      <c r="E72" s="50">
        <f>TMS!P8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29</v>
      </c>
      <c r="E73" s="50" t="str">
        <f>Trading!K8</f>
        <v>Not started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29</v>
      </c>
      <c r="E74" s="50">
        <f>STPIM!W8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29</v>
      </c>
      <c r="E75" s="50">
        <f>MDG!N8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29</v>
      </c>
      <c r="E76" s="50">
        <f>P2P!J8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29</v>
      </c>
      <c r="E77" s="50">
        <f>Trading!M8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29</v>
      </c>
      <c r="E78" s="50" t="str">
        <f>'Asset Maint'!H8</f>
        <v>Not started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29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29</v>
      </c>
      <c r="E80" s="50">
        <f>TMS!I8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29</v>
      </c>
      <c r="E81" s="50">
        <f>STPIM!I8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29</v>
      </c>
      <c r="E82" s="50">
        <f>OTB!L8</f>
        <v>0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29</v>
      </c>
      <c r="E83" s="50">
        <f>TMS!L8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29</v>
      </c>
      <c r="E84" s="50">
        <f>Trading!N8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29</v>
      </c>
      <c r="E85" s="50">
        <f>TMS!N8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29</v>
      </c>
      <c r="E86" s="50">
        <f>Trading!O8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29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29</v>
      </c>
      <c r="E88" s="50">
        <f>TMS!O8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29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29</v>
      </c>
      <c r="E90" s="50" t="str">
        <f>STPIM!L8</f>
        <v>Not started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29</v>
      </c>
      <c r="E91" s="50">
        <f>STPIM!N8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29</v>
      </c>
      <c r="E92" s="50">
        <f>STPIM!R8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29</v>
      </c>
      <c r="E93" s="50">
        <f>STPIM!S8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29</v>
      </c>
      <c r="E94" s="50">
        <f>STPIM!U8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29</v>
      </c>
      <c r="E95" s="50">
        <f>STPIM!V8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29</v>
      </c>
      <c r="E96" s="50" t="str">
        <f>OTB!H8</f>
        <v>Not started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29</v>
      </c>
      <c r="E97" s="50">
        <f>OTB!F8</f>
        <v>0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29</v>
      </c>
      <c r="E98" s="50">
        <f>'Fin &amp; Accn'!V8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29</v>
      </c>
      <c r="E99" s="50">
        <f>'Fin &amp; Accn'!G8</f>
        <v>0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29</v>
      </c>
      <c r="E100" s="50">
        <f>'Fin &amp; Accn'!J8</f>
        <v>0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29</v>
      </c>
      <c r="E101" s="50">
        <f>'Fin &amp; Accn'!K8</f>
        <v>0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29</v>
      </c>
      <c r="E102" s="50">
        <f>'Fin &amp; Accn'!L8</f>
        <v>0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29</v>
      </c>
      <c r="E103" s="50">
        <f>'Fin &amp; Accn'!M8</f>
        <v>0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29</v>
      </c>
      <c r="E104" s="50">
        <f>'Fin &amp; Accn'!P8</f>
        <v>0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29</v>
      </c>
      <c r="E105" s="50">
        <f>'Fin &amp; Accn'!Q8</f>
        <v>0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29</v>
      </c>
      <c r="E106" s="50">
        <f>'Fin &amp; Accn'!R8</f>
        <v>0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29</v>
      </c>
      <c r="E107" s="50">
        <f>MDG!O8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29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29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29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29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29</v>
      </c>
      <c r="E112" s="52" t="e">
        <f>'Asset Maint'!#REF!</f>
        <v>#REF!</v>
      </c>
      <c r="F112" s="46" t="s">
        <v>181</v>
      </c>
    </row>
  </sheetData>
  <autoFilter ref="B1:F113" xr:uid="{B438E7D7-A1D8-4B59-8F50-2764F7BB8015}"/>
  <phoneticPr fontId="17" type="noConversion"/>
  <conditionalFormatting sqref="E2:E112">
    <cfRule type="expression" dxfId="34" priority="1">
      <formula>$E2="Not started"</formula>
    </cfRule>
    <cfRule type="expression" dxfId="33" priority="2">
      <formula>$E2="On going"</formula>
    </cfRule>
    <cfRule type="expression" dxfId="32" priority="3">
      <formula>$E2="N/A"</formula>
    </cfRule>
    <cfRule type="expression" dxfId="31" priority="4">
      <formula>$E2="Delay"</formula>
    </cfRule>
    <cfRule type="expression" dxfId="30" priority="5">
      <formula>$E2="Completed"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09B0-AC5A-4341-B9C1-848674B2C6E8}">
  <dimension ref="A1:F112"/>
  <sheetViews>
    <sheetView workbookViewId="0">
      <selection activeCell="J24" sqref="J24"/>
    </sheetView>
  </sheetViews>
  <sheetFormatPr defaultRowHeight="14.25" x14ac:dyDescent="0.2"/>
  <cols>
    <col min="1" max="1" width="7.625" style="2" customWidth="1"/>
    <col min="2" max="3" width="26.75" customWidth="1"/>
    <col min="4" max="4" width="8.25" customWidth="1"/>
    <col min="5" max="5" width="20.25" customWidth="1"/>
    <col min="6" max="6" width="25.75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29</v>
      </c>
      <c r="E2" s="51">
        <f>'Asset Maint'!G10</f>
        <v>0</v>
      </c>
      <c r="F2" s="16" t="s">
        <v>181</v>
      </c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29</v>
      </c>
      <c r="E3" s="52">
        <f>STPIM!P10</f>
        <v>0</v>
      </c>
      <c r="F3" s="36"/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29</v>
      </c>
      <c r="E4" s="50">
        <f>OTB!I10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29</v>
      </c>
      <c r="E5" s="50">
        <f>'Fin &amp; Accn'!N10</f>
        <v>0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29</v>
      </c>
      <c r="E6" s="50">
        <f>MDG!I10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29</v>
      </c>
      <c r="E7" s="50">
        <f>TMS!O10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29</v>
      </c>
      <c r="E8" s="50" t="str">
        <f>STPIM!O10</f>
        <v>On going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29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29</v>
      </c>
      <c r="E10" s="50">
        <f>MDG!H10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29</v>
      </c>
      <c r="E11" s="50">
        <f>'Estate Operations'!F10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29</v>
      </c>
      <c r="E12" s="50">
        <f>P2P!K10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29</v>
      </c>
      <c r="E13" s="50">
        <f>STPIM!G10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29</v>
      </c>
      <c r="E14" s="50">
        <f>'Fin &amp; Accn'!F10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29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29</v>
      </c>
      <c r="E16" s="52">
        <f>P2P!G10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29</v>
      </c>
      <c r="E17" s="50">
        <f>'Fin &amp; Accn'!H10</f>
        <v>0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29</v>
      </c>
      <c r="E18" s="50">
        <f>'Estate Operations'!H10</f>
        <v>0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29</v>
      </c>
      <c r="E19" s="50">
        <f>TMS!H10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29</v>
      </c>
      <c r="E20" s="50">
        <f>STPIM!H10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29</v>
      </c>
      <c r="E21" s="50">
        <f>'Fin &amp; Accn'!I10</f>
        <v>0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29</v>
      </c>
      <c r="E22" s="50">
        <f>MDG!G10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29</v>
      </c>
      <c r="E23" s="50">
        <f>'Estate Operations'!G10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29</v>
      </c>
      <c r="E24" s="50">
        <f>TMS!J10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29</v>
      </c>
      <c r="E25" s="50">
        <f>Trading!H10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29</v>
      </c>
      <c r="E26" s="50">
        <f>STPIM!F10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29</v>
      </c>
      <c r="E27" s="50">
        <f>OTB!J10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29</v>
      </c>
      <c r="E28" s="50">
        <f>MDG!J10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29</v>
      </c>
      <c r="E29" s="50">
        <f>TMS!F10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29</v>
      </c>
      <c r="E30" s="50">
        <f>Trading!G10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29</v>
      </c>
      <c r="E31" s="50">
        <f>P2P!I10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29</v>
      </c>
      <c r="E32" s="50">
        <f>Trading!L10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29</v>
      </c>
      <c r="E33" s="50">
        <f>TMS!M10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29</v>
      </c>
      <c r="E34" s="50">
        <f>Trading!J10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29</v>
      </c>
      <c r="E35" s="50">
        <f>STPIM!M10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29</v>
      </c>
      <c r="E36" s="50">
        <f>OTB!K10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29</v>
      </c>
      <c r="E37" s="50">
        <f>'Fin &amp; Accn'!O10</f>
        <v>0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29</v>
      </c>
      <c r="E38" s="50">
        <f>MDG!K10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29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29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29</v>
      </c>
      <c r="E41" s="50">
        <f>P2P!H10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29</v>
      </c>
      <c r="E42" s="50">
        <f>OTB!G10</f>
        <v>0</v>
      </c>
      <c r="F42" s="36" t="s">
        <v>181</v>
      </c>
    </row>
    <row r="43" spans="1:6" ht="15" hidden="1" x14ac:dyDescent="0.25">
      <c r="A43" s="78">
        <v>42</v>
      </c>
      <c r="B43" s="38" t="s">
        <v>140</v>
      </c>
      <c r="C43" s="37" t="s">
        <v>359</v>
      </c>
      <c r="D43" s="36" t="s">
        <v>29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29</v>
      </c>
      <c r="E44" s="50">
        <f>'Estate Operations'!I10</f>
        <v>0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29</v>
      </c>
      <c r="E45" s="50">
        <f>STPIM!T10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29</v>
      </c>
      <c r="E46" s="50">
        <f>'Fin &amp; Accn'!S10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29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29</v>
      </c>
      <c r="E48" s="50">
        <f>STPIM!T10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29</v>
      </c>
      <c r="E49" s="50">
        <f>'Fin &amp; Accn'!T10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29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29</v>
      </c>
      <c r="E51" s="50">
        <f>MDG!F10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29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29</v>
      </c>
      <c r="E53" s="50">
        <f>'Asset Maint'!F10</f>
        <v>0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29</v>
      </c>
      <c r="E54" s="50">
        <f>TMS!G10</f>
        <v>0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29</v>
      </c>
      <c r="E55" s="50">
        <f>STPIM!J10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29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29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29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29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29</v>
      </c>
      <c r="E60" s="50">
        <f>'Fin &amp; Accn'!U10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29</v>
      </c>
      <c r="E61" s="50">
        <f>MDG!L10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29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29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29</v>
      </c>
      <c r="E64" s="50">
        <f>'Estate Operations'!J10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29</v>
      </c>
      <c r="E65" s="50">
        <f>'Estate Operations'!K10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29</v>
      </c>
      <c r="E66" s="50">
        <f>P2P!F10</f>
        <v>0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29</v>
      </c>
      <c r="E67" s="50">
        <f>Trading!F10</f>
        <v>0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29</v>
      </c>
      <c r="E68" s="50">
        <f>TMS!K10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29</v>
      </c>
      <c r="E69" s="50">
        <f>Trading!I10</f>
        <v>0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29</v>
      </c>
      <c r="E70" s="50">
        <f>STPIM!K10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29</v>
      </c>
      <c r="E71" s="50">
        <f>MDG!M10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29</v>
      </c>
      <c r="E72" s="50">
        <f>TMS!P10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29</v>
      </c>
      <c r="E73" s="50">
        <f>Trading!K10</f>
        <v>0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29</v>
      </c>
      <c r="E74" s="50">
        <f>STPIM!W10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29</v>
      </c>
      <c r="E75" s="50">
        <f>MDG!N10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29</v>
      </c>
      <c r="E76" s="50">
        <f>P2P!J10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29</v>
      </c>
      <c r="E77" s="50">
        <f>Trading!M10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29</v>
      </c>
      <c r="E78" s="50">
        <f>'Asset Maint'!H10</f>
        <v>0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29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29</v>
      </c>
      <c r="E80" s="50">
        <f>TMS!I10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29</v>
      </c>
      <c r="E81" s="50">
        <f>STPIM!I10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29</v>
      </c>
      <c r="E82" s="50">
        <f>OTB!L10</f>
        <v>0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29</v>
      </c>
      <c r="E83" s="50">
        <f>TMS!L10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29</v>
      </c>
      <c r="E84" s="50">
        <f>Trading!N10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29</v>
      </c>
      <c r="E85" s="50">
        <f>TMS!N10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29</v>
      </c>
      <c r="E86" s="50">
        <f>Trading!O10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29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29</v>
      </c>
      <c r="E88" s="50">
        <f>TMS!O10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29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29</v>
      </c>
      <c r="E90" s="50">
        <f>STPIM!L10</f>
        <v>0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29</v>
      </c>
      <c r="E91" s="50">
        <f>STPIM!N10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29</v>
      </c>
      <c r="E92" s="50">
        <f>STPIM!R10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29</v>
      </c>
      <c r="E93" s="50">
        <f>STPIM!S10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29</v>
      </c>
      <c r="E94" s="50">
        <f>STPIM!U10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29</v>
      </c>
      <c r="E95" s="50">
        <f>STPIM!V10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29</v>
      </c>
      <c r="E96" s="50">
        <f>OTB!L10</f>
        <v>0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29</v>
      </c>
      <c r="E97" s="50">
        <f>OTB!F10</f>
        <v>0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29</v>
      </c>
      <c r="E98" s="50">
        <f>'Fin &amp; Accn'!V10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29</v>
      </c>
      <c r="E99" s="50">
        <f>'Fin &amp; Accn'!G10</f>
        <v>0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29</v>
      </c>
      <c r="E100" s="50">
        <f>'Fin &amp; Accn'!J10</f>
        <v>0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29</v>
      </c>
      <c r="E101" s="50">
        <f>'Fin &amp; Accn'!K10</f>
        <v>0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29</v>
      </c>
      <c r="E102" s="50">
        <f>'Fin &amp; Accn'!L10</f>
        <v>0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29</v>
      </c>
      <c r="E103" s="50">
        <f>'Fin &amp; Accn'!M10</f>
        <v>0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29</v>
      </c>
      <c r="E104" s="50">
        <f>'Fin &amp; Accn'!P10</f>
        <v>0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29</v>
      </c>
      <c r="E105" s="50">
        <f>'Fin &amp; Accn'!Q10</f>
        <v>0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29</v>
      </c>
      <c r="E106" s="50">
        <f>'Fin &amp; Accn'!R10</f>
        <v>0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29</v>
      </c>
      <c r="E107" s="50">
        <f>MDG!O10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29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29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29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29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29</v>
      </c>
      <c r="E112" s="52" t="e">
        <f>'Asset Maint'!#REF!</f>
        <v>#REF!</v>
      </c>
      <c r="F112" s="46" t="s">
        <v>181</v>
      </c>
    </row>
  </sheetData>
  <autoFilter ref="B1:F112" xr:uid="{CFDC09B0-AC5A-4341-B9C1-848674B2C6E8}"/>
  <phoneticPr fontId="17" type="noConversion"/>
  <conditionalFormatting sqref="E2:E112">
    <cfRule type="expression" dxfId="29" priority="1">
      <formula>$E2="Not started"</formula>
    </cfRule>
    <cfRule type="expression" dxfId="28" priority="2">
      <formula>$E2="On going"</formula>
    </cfRule>
    <cfRule type="expression" dxfId="27" priority="3">
      <formula>$E2="N/A"</formula>
    </cfRule>
    <cfRule type="expression" dxfId="26" priority="4">
      <formula>$E2="Delay"</formula>
    </cfRule>
    <cfRule type="expression" dxfId="25" priority="5">
      <formula>$E2="Completed"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C47A-97AB-4336-98A4-84119FB7FC2B}">
  <dimension ref="A1:F112"/>
  <sheetViews>
    <sheetView workbookViewId="0">
      <selection activeCell="H15" sqref="H15"/>
    </sheetView>
  </sheetViews>
  <sheetFormatPr defaultRowHeight="14.25" x14ac:dyDescent="0.2"/>
  <cols>
    <col min="1" max="1" width="4.875" style="2" customWidth="1"/>
    <col min="2" max="2" width="24.25" customWidth="1"/>
    <col min="3" max="3" width="36.25" customWidth="1"/>
    <col min="5" max="5" width="14.625" customWidth="1"/>
    <col min="6" max="6" width="25.25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34</v>
      </c>
      <c r="E2" s="51">
        <f>'Asset Maint'!G11</f>
        <v>0</v>
      </c>
      <c r="F2" s="16"/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34</v>
      </c>
      <c r="E3" s="52">
        <f>STPIM!P11</f>
        <v>0</v>
      </c>
      <c r="F3" s="36"/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34</v>
      </c>
      <c r="E4" s="50">
        <f>OTB!I11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34</v>
      </c>
      <c r="E5" s="50">
        <f>'Fin &amp; Accn'!N11</f>
        <v>0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34</v>
      </c>
      <c r="E6" s="50">
        <f>MDG!I11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34</v>
      </c>
      <c r="E7" s="50">
        <f>TMS!O11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34</v>
      </c>
      <c r="E8" s="50">
        <f>STPIM!O11</f>
        <v>0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34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34</v>
      </c>
      <c r="E10" s="50">
        <f>MDG!H11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34</v>
      </c>
      <c r="E11" s="50">
        <f>'Estate Operations'!F11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34</v>
      </c>
      <c r="E12" s="50">
        <f>P2P!K11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34</v>
      </c>
      <c r="E13" s="50">
        <f>STPIM!G11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34</v>
      </c>
      <c r="E14" s="50">
        <f>'Fin &amp; Accn'!F11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34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34</v>
      </c>
      <c r="E16" s="52">
        <f>P2P!G11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34</v>
      </c>
      <c r="E17" s="50">
        <f>'Fin &amp; Accn'!H11</f>
        <v>0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34</v>
      </c>
      <c r="E18" s="50">
        <f>'Estate Operations'!H11</f>
        <v>0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34</v>
      </c>
      <c r="E19" s="50">
        <f>TMS!H11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34</v>
      </c>
      <c r="E20" s="50">
        <f>STPIM!H11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34</v>
      </c>
      <c r="E21" s="50">
        <f>'Fin &amp; Accn'!I11</f>
        <v>0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34</v>
      </c>
      <c r="E22" s="50">
        <f>MDG!G11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34</v>
      </c>
      <c r="E23" s="50">
        <f>'Estate Operations'!G11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34</v>
      </c>
      <c r="E24" s="50">
        <f>TMS!J11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34</v>
      </c>
      <c r="E25" s="50">
        <f>Trading!H11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34</v>
      </c>
      <c r="E26" s="50">
        <f>STPIM!F11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34</v>
      </c>
      <c r="E27" s="50">
        <f>OTB!J11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34</v>
      </c>
      <c r="E28" s="50">
        <f>MDG!J11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34</v>
      </c>
      <c r="E29" s="50">
        <f>TMS!F11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34</v>
      </c>
      <c r="E30" s="50">
        <f>Trading!G11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34</v>
      </c>
      <c r="E31" s="50">
        <f>P2P!I11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34</v>
      </c>
      <c r="E32" s="50">
        <f>Trading!L11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34</v>
      </c>
      <c r="E33" s="50">
        <f>TMS!M11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34</v>
      </c>
      <c r="E34" s="50">
        <f>Trading!J11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34</v>
      </c>
      <c r="E35" s="50">
        <f>STPIM!M11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34</v>
      </c>
      <c r="E36" s="50">
        <f>OTB!K11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34</v>
      </c>
      <c r="E37" s="50">
        <f>'Fin &amp; Accn'!O11</f>
        <v>0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34</v>
      </c>
      <c r="E38" s="50">
        <f>MDG!K11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34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34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34</v>
      </c>
      <c r="E41" s="50">
        <f>P2P!H11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34</v>
      </c>
      <c r="E42" s="50">
        <f>OTB!G11</f>
        <v>0</v>
      </c>
      <c r="F42" s="36" t="s">
        <v>181</v>
      </c>
    </row>
    <row r="43" spans="1:6" ht="15" hidden="1" x14ac:dyDescent="0.25">
      <c r="A43" s="78">
        <v>42</v>
      </c>
      <c r="B43" s="38" t="s">
        <v>140</v>
      </c>
      <c r="C43" s="37" t="s">
        <v>359</v>
      </c>
      <c r="D43" s="36" t="s">
        <v>34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34</v>
      </c>
      <c r="E44" s="50">
        <f>'Estate Operations'!I11</f>
        <v>0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34</v>
      </c>
      <c r="E45" s="50">
        <f>STPIM!T11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34</v>
      </c>
      <c r="E46" s="50">
        <f>'Fin &amp; Accn'!S11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34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34</v>
      </c>
      <c r="E48" s="50">
        <f>STPIM!T11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34</v>
      </c>
      <c r="E49" s="50">
        <f>'Fin &amp; Accn'!T11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34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34</v>
      </c>
      <c r="E51" s="50">
        <f>MDG!F11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34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34</v>
      </c>
      <c r="E53" s="50">
        <f>'Asset Maint'!F11</f>
        <v>0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34</v>
      </c>
      <c r="E54" s="50">
        <f>TMS!G11</f>
        <v>0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34</v>
      </c>
      <c r="E55" s="50">
        <f>STPIM!J11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34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34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34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34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34</v>
      </c>
      <c r="E60" s="50">
        <f>'Fin &amp; Accn'!U11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34</v>
      </c>
      <c r="E61" s="50">
        <f>MDG!L11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34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34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34</v>
      </c>
      <c r="E64" s="50">
        <f>'Estate Operations'!J11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34</v>
      </c>
      <c r="E65" s="50">
        <f>'Estate Operations'!K11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34</v>
      </c>
      <c r="E66" s="50">
        <f>P2P!F11</f>
        <v>0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34</v>
      </c>
      <c r="E67" s="50">
        <f>Trading!F11</f>
        <v>0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34</v>
      </c>
      <c r="E68" s="50">
        <f>TMS!K11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34</v>
      </c>
      <c r="E69" s="50">
        <f>Trading!I11</f>
        <v>0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34</v>
      </c>
      <c r="E70" s="50">
        <f>STPIM!K11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34</v>
      </c>
      <c r="E71" s="50">
        <f>MDG!M11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34</v>
      </c>
      <c r="E72" s="50">
        <f>TMS!P11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34</v>
      </c>
      <c r="E73" s="50">
        <f>Trading!K11</f>
        <v>0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34</v>
      </c>
      <c r="E74" s="50">
        <f>STPIM!W11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34</v>
      </c>
      <c r="E75" s="50">
        <f>MDG!N11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34</v>
      </c>
      <c r="E76" s="50">
        <f>P2P!J11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34</v>
      </c>
      <c r="E77" s="50">
        <f>Trading!M11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34</v>
      </c>
      <c r="E78" s="50">
        <f>'Asset Maint'!H11</f>
        <v>0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34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34</v>
      </c>
      <c r="E80" s="50">
        <f>TMS!I11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34</v>
      </c>
      <c r="E81" s="50">
        <f>STPIM!I11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34</v>
      </c>
      <c r="E82" s="50">
        <f>OTB!L11</f>
        <v>0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34</v>
      </c>
      <c r="E83" s="50">
        <f>TMS!L11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34</v>
      </c>
      <c r="E84" s="50">
        <f>Trading!N11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34</v>
      </c>
      <c r="E85" s="50">
        <f>TMS!N11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34</v>
      </c>
      <c r="E86" s="50">
        <f>Trading!O11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34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34</v>
      </c>
      <c r="E88" s="50">
        <f>TMS!O11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34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34</v>
      </c>
      <c r="E90" s="50">
        <f>STPIM!L11</f>
        <v>0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34</v>
      </c>
      <c r="E91" s="50">
        <f>STPIM!N11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34</v>
      </c>
      <c r="E92" s="50">
        <f>STPIM!R11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34</v>
      </c>
      <c r="E93" s="50">
        <f>STPIM!S11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34</v>
      </c>
      <c r="E94" s="50">
        <f>STPIM!U11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34</v>
      </c>
      <c r="E95" s="50">
        <f>STPIM!V11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34</v>
      </c>
      <c r="E96" s="50">
        <f>OTB!L11</f>
        <v>0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34</v>
      </c>
      <c r="E97" s="50">
        <f>OTB!F11</f>
        <v>0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34</v>
      </c>
      <c r="E98" s="50">
        <f>'Fin &amp; Accn'!V11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34</v>
      </c>
      <c r="E99" s="50">
        <f>'Fin &amp; Accn'!G11</f>
        <v>0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34</v>
      </c>
      <c r="E100" s="50">
        <f>'Fin &amp; Accn'!J11</f>
        <v>0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34</v>
      </c>
      <c r="E101" s="50">
        <f>'Fin &amp; Accn'!K11</f>
        <v>0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34</v>
      </c>
      <c r="E102" s="50">
        <f>'Fin &amp; Accn'!L11</f>
        <v>0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34</v>
      </c>
      <c r="E103" s="50">
        <f>'Fin &amp; Accn'!M11</f>
        <v>0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34</v>
      </c>
      <c r="E104" s="50">
        <f>'Fin &amp; Accn'!P11</f>
        <v>0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34</v>
      </c>
      <c r="E105" s="50">
        <f>'Fin &amp; Accn'!Q11</f>
        <v>0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34</v>
      </c>
      <c r="E106" s="50">
        <f>'Fin &amp; Accn'!R11</f>
        <v>0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34</v>
      </c>
      <c r="E107" s="50">
        <f>MDG!O11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34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34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34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34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34</v>
      </c>
      <c r="E112" s="52" t="e">
        <f>'Asset Maint'!#REF!</f>
        <v>#REF!</v>
      </c>
      <c r="F112" s="46" t="s">
        <v>181</v>
      </c>
    </row>
  </sheetData>
  <autoFilter ref="B1:F1" xr:uid="{474DC47A-97AB-4336-98A4-84119FB7FC2B}"/>
  <phoneticPr fontId="17" type="noConversion"/>
  <conditionalFormatting sqref="E2:E112">
    <cfRule type="expression" dxfId="24" priority="1">
      <formula>$E2="Not started"</formula>
    </cfRule>
    <cfRule type="expression" dxfId="23" priority="2">
      <formula>$E2="On going"</formula>
    </cfRule>
    <cfRule type="expression" dxfId="22" priority="3">
      <formula>$E2="N/A"</formula>
    </cfRule>
    <cfRule type="expression" dxfId="21" priority="4">
      <formula>$E2="Delay"</formula>
    </cfRule>
    <cfRule type="expression" dxfId="20" priority="5">
      <formula>$E2="Completed"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5ED2-F17A-4EBE-A194-A3AAB151CF29}">
  <dimension ref="A1:F112"/>
  <sheetViews>
    <sheetView topLeftCell="E22" workbookViewId="0">
      <selection activeCell="E22" sqref="E22"/>
    </sheetView>
  </sheetViews>
  <sheetFormatPr defaultRowHeight="14.25" x14ac:dyDescent="0.2"/>
  <cols>
    <col min="1" max="1" width="6" style="2" customWidth="1"/>
    <col min="2" max="2" width="27.875" customWidth="1"/>
    <col min="3" max="3" width="35.125" customWidth="1"/>
    <col min="4" max="4" width="8.75" customWidth="1"/>
    <col min="5" max="5" width="14.25" customWidth="1"/>
    <col min="6" max="6" width="28.875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34</v>
      </c>
      <c r="E2" s="51">
        <f>'Asset Maint'!G12</f>
        <v>0</v>
      </c>
      <c r="F2" s="16"/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34</v>
      </c>
      <c r="E3" s="52">
        <f>STPIM!P12</f>
        <v>0</v>
      </c>
      <c r="F3" s="36"/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34</v>
      </c>
      <c r="E4" s="50">
        <f>OTB!I12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34</v>
      </c>
      <c r="E5" s="50">
        <f>'Fin &amp; Accn'!N12</f>
        <v>0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34</v>
      </c>
      <c r="E6" s="50">
        <f>MDG!I12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34</v>
      </c>
      <c r="E7" s="50">
        <f>TMS!O12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34</v>
      </c>
      <c r="E8" s="50">
        <f>STPIM!O12</f>
        <v>0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34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34</v>
      </c>
      <c r="E10" s="50">
        <f>MDG!H12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34</v>
      </c>
      <c r="E11" s="50">
        <f>'Estate Operations'!F12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34</v>
      </c>
      <c r="E12" s="50">
        <f>P2P!K12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34</v>
      </c>
      <c r="E13" s="50">
        <f>STPIM!G12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34</v>
      </c>
      <c r="E14" s="50">
        <f>'Fin &amp; Accn'!F12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34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34</v>
      </c>
      <c r="E16" s="52">
        <f>P2P!G12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34</v>
      </c>
      <c r="E17" s="50">
        <f>'Fin &amp; Accn'!H12</f>
        <v>0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34</v>
      </c>
      <c r="E18" s="50">
        <f>'Estate Operations'!H12</f>
        <v>0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34</v>
      </c>
      <c r="E19" s="50">
        <f>TMS!H12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34</v>
      </c>
      <c r="E20" s="50">
        <f>STPIM!H12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34</v>
      </c>
      <c r="E21" s="50">
        <f>'Fin &amp; Accn'!I12</f>
        <v>0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34</v>
      </c>
      <c r="E22" s="50">
        <f>MDG!G12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34</v>
      </c>
      <c r="E23" s="50">
        <f>'Estate Operations'!G12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34</v>
      </c>
      <c r="E24" s="50">
        <f>TMS!J12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34</v>
      </c>
      <c r="E25" s="50">
        <f>Trading!H12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34</v>
      </c>
      <c r="E26" s="50">
        <f>STPIM!F12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34</v>
      </c>
      <c r="E27" s="50">
        <f>OTB!J12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34</v>
      </c>
      <c r="E28" s="50">
        <f>MDG!J12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34</v>
      </c>
      <c r="E29" s="50">
        <f>TMS!F12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34</v>
      </c>
      <c r="E30" s="50">
        <f>Trading!G12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34</v>
      </c>
      <c r="E31" s="50">
        <f>P2P!I12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34</v>
      </c>
      <c r="E32" s="50">
        <f>Trading!L12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34</v>
      </c>
      <c r="E33" s="50">
        <f>TMS!M12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34</v>
      </c>
      <c r="E34" s="50">
        <f>Trading!J12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34</v>
      </c>
      <c r="E35" s="50">
        <f>STPIM!M12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34</v>
      </c>
      <c r="E36" s="50">
        <f>OTB!K12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34</v>
      </c>
      <c r="E37" s="50">
        <f>'Fin &amp; Accn'!O12</f>
        <v>0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34</v>
      </c>
      <c r="E38" s="50">
        <f>MDG!K12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34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34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34</v>
      </c>
      <c r="E41" s="50">
        <f>P2P!H12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34</v>
      </c>
      <c r="E42" s="50">
        <f>OTB!G12</f>
        <v>0</v>
      </c>
      <c r="F42" s="36" t="s">
        <v>181</v>
      </c>
    </row>
    <row r="43" spans="1:6" ht="15" hidden="1" x14ac:dyDescent="0.25">
      <c r="A43" s="78">
        <v>42</v>
      </c>
      <c r="B43" s="38" t="s">
        <v>140</v>
      </c>
      <c r="C43" s="37" t="s">
        <v>359</v>
      </c>
      <c r="D43" s="36" t="s">
        <v>34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34</v>
      </c>
      <c r="E44" s="50">
        <f>'Estate Operations'!I12</f>
        <v>0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34</v>
      </c>
      <c r="E45" s="50">
        <f>STPIM!T12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34</v>
      </c>
      <c r="E46" s="50">
        <f>'Fin &amp; Accn'!S12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34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34</v>
      </c>
      <c r="E48" s="50">
        <f>STPIM!T12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34</v>
      </c>
      <c r="E49" s="50">
        <f>'Fin &amp; Accn'!T12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34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34</v>
      </c>
      <c r="E51" s="50">
        <f>MDG!F12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34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34</v>
      </c>
      <c r="E53" s="50">
        <f>'Asset Maint'!F12</f>
        <v>0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34</v>
      </c>
      <c r="E54" s="50">
        <f>TMS!G12</f>
        <v>0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34</v>
      </c>
      <c r="E55" s="50">
        <f>STPIM!J12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34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34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34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34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34</v>
      </c>
      <c r="E60" s="50">
        <f>'Fin &amp; Accn'!U12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34</v>
      </c>
      <c r="E61" s="50">
        <f>MDG!L12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34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34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34</v>
      </c>
      <c r="E64" s="50">
        <f>'Estate Operations'!J12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34</v>
      </c>
      <c r="E65" s="50">
        <f>'Estate Operations'!K12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34</v>
      </c>
      <c r="E66" s="50">
        <f>P2P!F12</f>
        <v>0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34</v>
      </c>
      <c r="E67" s="50">
        <f>Trading!F12</f>
        <v>0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34</v>
      </c>
      <c r="E68" s="50">
        <f>TMS!K12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34</v>
      </c>
      <c r="E69" s="50">
        <f>Trading!I12</f>
        <v>0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34</v>
      </c>
      <c r="E70" s="50">
        <f>STPIM!K12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34</v>
      </c>
      <c r="E71" s="50">
        <f>MDG!M12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34</v>
      </c>
      <c r="E72" s="50">
        <f>TMS!P12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34</v>
      </c>
      <c r="E73" s="50">
        <f>Trading!K12</f>
        <v>0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34</v>
      </c>
      <c r="E74" s="50">
        <f>STPIM!W12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34</v>
      </c>
      <c r="E75" s="50">
        <f>MDG!N12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34</v>
      </c>
      <c r="E76" s="50">
        <f>P2P!J12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34</v>
      </c>
      <c r="E77" s="50">
        <f>Trading!M12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34</v>
      </c>
      <c r="E78" s="50">
        <f>'Asset Maint'!H12</f>
        <v>0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34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34</v>
      </c>
      <c r="E80" s="50">
        <f>TMS!I12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34</v>
      </c>
      <c r="E81" s="50">
        <f>STPIM!I12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34</v>
      </c>
      <c r="E82" s="50">
        <f>OTB!L12</f>
        <v>0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34</v>
      </c>
      <c r="E83" s="50">
        <f>TMS!L12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34</v>
      </c>
      <c r="E84" s="50">
        <f>Trading!N12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34</v>
      </c>
      <c r="E85" s="50">
        <f>TMS!N12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34</v>
      </c>
      <c r="E86" s="50">
        <f>Trading!O12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34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34</v>
      </c>
      <c r="E88" s="50">
        <f>TMS!O12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34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34</v>
      </c>
      <c r="E90" s="50">
        <f>STPIM!L12</f>
        <v>0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34</v>
      </c>
      <c r="E91" s="50">
        <f>STPIM!N12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34</v>
      </c>
      <c r="E92" s="50">
        <f>STPIM!R12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34</v>
      </c>
      <c r="E93" s="50">
        <f>STPIM!S12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34</v>
      </c>
      <c r="E94" s="50">
        <f>STPIM!U12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34</v>
      </c>
      <c r="E95" s="50">
        <f>STPIM!V12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34</v>
      </c>
      <c r="E96" s="50">
        <f>OTB!L12</f>
        <v>0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34</v>
      </c>
      <c r="E97" s="50">
        <f>OTB!F12</f>
        <v>0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34</v>
      </c>
      <c r="E98" s="50">
        <f>'Fin &amp; Accn'!V12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34</v>
      </c>
      <c r="E99" s="50">
        <f>'Fin &amp; Accn'!G12</f>
        <v>0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34</v>
      </c>
      <c r="E100" s="50">
        <f>'Fin &amp; Accn'!J12</f>
        <v>0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34</v>
      </c>
      <c r="E101" s="50">
        <f>'Fin &amp; Accn'!K12</f>
        <v>0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34</v>
      </c>
      <c r="E102" s="50">
        <f>'Fin &amp; Accn'!L12</f>
        <v>0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34</v>
      </c>
      <c r="E103" s="50">
        <f>'Fin &amp; Accn'!M12</f>
        <v>0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34</v>
      </c>
      <c r="E104" s="50">
        <f>'Fin &amp; Accn'!P12</f>
        <v>0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34</v>
      </c>
      <c r="E105" s="50">
        <f>'Fin &amp; Accn'!Q12</f>
        <v>0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34</v>
      </c>
      <c r="E106" s="50">
        <f>'Fin &amp; Accn'!R12</f>
        <v>0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34</v>
      </c>
      <c r="E107" s="50">
        <f>MDG!O12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34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34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34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34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34</v>
      </c>
      <c r="E112" s="52" t="e">
        <f>'Asset Maint'!#REF!</f>
        <v>#REF!</v>
      </c>
      <c r="F112" s="46" t="s">
        <v>181</v>
      </c>
    </row>
  </sheetData>
  <autoFilter ref="B1:F1" xr:uid="{40E35ED2-F17A-4EBE-A194-A3AAB151CF29}"/>
  <phoneticPr fontId="17" type="noConversion"/>
  <conditionalFormatting sqref="E2:E112">
    <cfRule type="expression" dxfId="19" priority="1">
      <formula>$E2="Not started"</formula>
    </cfRule>
    <cfRule type="expression" dxfId="18" priority="2">
      <formula>$E2="On going"</formula>
    </cfRule>
    <cfRule type="expression" dxfId="17" priority="3">
      <formula>$E2="N/A"</formula>
    </cfRule>
    <cfRule type="expression" dxfId="16" priority="4">
      <formula>$E2="Delay"</formula>
    </cfRule>
    <cfRule type="expression" dxfId="15" priority="5">
      <formula>$E2="Completed"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2EC1-89DD-4288-86D2-BB49082FB90D}">
  <dimension ref="A1:F112"/>
  <sheetViews>
    <sheetView workbookViewId="0">
      <selection activeCell="E24" sqref="E24"/>
    </sheetView>
  </sheetViews>
  <sheetFormatPr defaultRowHeight="14.25" x14ac:dyDescent="0.2"/>
  <cols>
    <col min="1" max="1" width="5" style="2" customWidth="1"/>
    <col min="2" max="2" width="29.75" customWidth="1"/>
    <col min="3" max="3" width="28.25" customWidth="1"/>
    <col min="4" max="4" width="7.875" customWidth="1"/>
    <col min="5" max="5" width="18.875" customWidth="1"/>
    <col min="6" max="6" width="25.875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34</v>
      </c>
      <c r="E2" s="51">
        <f>'Asset Maint'!G13</f>
        <v>0</v>
      </c>
      <c r="F2" s="16" t="s">
        <v>181</v>
      </c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34</v>
      </c>
      <c r="E3" s="52">
        <f>STPIM!P13</f>
        <v>0</v>
      </c>
      <c r="F3" s="36"/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34</v>
      </c>
      <c r="E4" s="50">
        <f>OTB!I13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34</v>
      </c>
      <c r="E5" s="50">
        <f>'Fin &amp; Accn'!N13</f>
        <v>0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34</v>
      </c>
      <c r="E6" s="50">
        <f>MDG!I13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34</v>
      </c>
      <c r="E7" s="50">
        <f>TMS!O13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34</v>
      </c>
      <c r="E8" s="50">
        <f>STPIM!O13</f>
        <v>0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34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34</v>
      </c>
      <c r="E10" s="50">
        <f>MDG!H13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34</v>
      </c>
      <c r="E11" s="50">
        <f>'Estate Operations'!F13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34</v>
      </c>
      <c r="E12" s="50">
        <f>P2P!K13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34</v>
      </c>
      <c r="E13" s="50">
        <f>STPIM!G13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34</v>
      </c>
      <c r="E14" s="50">
        <f>'Fin &amp; Accn'!F13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34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34</v>
      </c>
      <c r="E16" s="52">
        <f>P2P!G13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34</v>
      </c>
      <c r="E17" s="50">
        <f>'Fin &amp; Accn'!H13</f>
        <v>0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34</v>
      </c>
      <c r="E18" s="50">
        <f>'Estate Operations'!H13</f>
        <v>0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34</v>
      </c>
      <c r="E19" s="50">
        <f>TMS!H13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34</v>
      </c>
      <c r="E20" s="50">
        <f>STPIM!H13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34</v>
      </c>
      <c r="E21" s="50">
        <f>'Fin &amp; Accn'!I13</f>
        <v>0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34</v>
      </c>
      <c r="E22" s="50">
        <f>MDG!G13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34</v>
      </c>
      <c r="E23" s="50">
        <f>'Estate Operations'!G13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34</v>
      </c>
      <c r="E24" s="50">
        <f>TMS!J13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34</v>
      </c>
      <c r="E25" s="50">
        <f>Trading!H13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34</v>
      </c>
      <c r="E26" s="50">
        <f>STPIM!F13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34</v>
      </c>
      <c r="E27" s="50">
        <f>OTB!J13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34</v>
      </c>
      <c r="E28" s="50">
        <f>MDG!J13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34</v>
      </c>
      <c r="E29" s="50">
        <f>TMS!F13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34</v>
      </c>
      <c r="E30" s="50">
        <f>Trading!G13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34</v>
      </c>
      <c r="E31" s="50">
        <f>P2P!I13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34</v>
      </c>
      <c r="E32" s="50">
        <f>Trading!L13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34</v>
      </c>
      <c r="E33" s="50">
        <f>TMS!M13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34</v>
      </c>
      <c r="E34" s="50">
        <f>Trading!J13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34</v>
      </c>
      <c r="E35" s="50">
        <f>STPIM!M13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34</v>
      </c>
      <c r="E36" s="50">
        <f>OTB!K13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34</v>
      </c>
      <c r="E37" s="50">
        <f>'Fin &amp; Accn'!O13</f>
        <v>0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34</v>
      </c>
      <c r="E38" s="50">
        <f>MDG!K13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34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34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34</v>
      </c>
      <c r="E41" s="50">
        <f>P2P!H13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34</v>
      </c>
      <c r="E42" s="50">
        <f>OTB!G13</f>
        <v>0</v>
      </c>
      <c r="F42" s="36" t="s">
        <v>181</v>
      </c>
    </row>
    <row r="43" spans="1:6" ht="15" hidden="1" x14ac:dyDescent="0.25">
      <c r="A43" s="78">
        <v>42</v>
      </c>
      <c r="B43" s="38" t="s">
        <v>140</v>
      </c>
      <c r="C43" s="37" t="s">
        <v>359</v>
      </c>
      <c r="D43" s="36" t="s">
        <v>34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34</v>
      </c>
      <c r="E44" s="50">
        <f>'Estate Operations'!I13</f>
        <v>0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34</v>
      </c>
      <c r="E45" s="50">
        <f>STPIM!T13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34</v>
      </c>
      <c r="E46" s="50">
        <f>'Fin &amp; Accn'!S13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34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34</v>
      </c>
      <c r="E48" s="50">
        <f>STPIM!T13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34</v>
      </c>
      <c r="E49" s="50">
        <f>'Fin &amp; Accn'!T13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34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34</v>
      </c>
      <c r="E51" s="50">
        <f>MDG!F13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34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34</v>
      </c>
      <c r="E53" s="50">
        <f>'Asset Maint'!F13</f>
        <v>0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34</v>
      </c>
      <c r="E54" s="50">
        <f>TMS!G13</f>
        <v>0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34</v>
      </c>
      <c r="E55" s="50">
        <f>STPIM!J13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34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34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34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34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34</v>
      </c>
      <c r="E60" s="50">
        <f>'Fin &amp; Accn'!U13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34</v>
      </c>
      <c r="E61" s="50">
        <f>MDG!L13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34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34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34</v>
      </c>
      <c r="E64" s="50">
        <f>'Estate Operations'!J13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34</v>
      </c>
      <c r="E65" s="50">
        <f>'Estate Operations'!K13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34</v>
      </c>
      <c r="E66" s="50">
        <f>P2P!F13</f>
        <v>0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34</v>
      </c>
      <c r="E67" s="50">
        <f>Trading!F13</f>
        <v>0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34</v>
      </c>
      <c r="E68" s="50">
        <f>TMS!K13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34</v>
      </c>
      <c r="E69" s="50">
        <f>Trading!I13</f>
        <v>0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34</v>
      </c>
      <c r="E70" s="50">
        <f>STPIM!K13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34</v>
      </c>
      <c r="E71" s="50">
        <f>MDG!M13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34</v>
      </c>
      <c r="E72" s="50">
        <f>TMS!P13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34</v>
      </c>
      <c r="E73" s="50">
        <f>Trading!K13</f>
        <v>0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34</v>
      </c>
      <c r="E74" s="50">
        <f>STPIM!W13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34</v>
      </c>
      <c r="E75" s="50">
        <f>MDG!N13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34</v>
      </c>
      <c r="E76" s="50">
        <f>P2P!J13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34</v>
      </c>
      <c r="E77" s="50">
        <f>Trading!M13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34</v>
      </c>
      <c r="E78" s="50">
        <f>'Asset Maint'!H13</f>
        <v>0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34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34</v>
      </c>
      <c r="E80" s="50">
        <f>TMS!I13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34</v>
      </c>
      <c r="E81" s="50">
        <f>STPIM!I13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34</v>
      </c>
      <c r="E82" s="50">
        <f>OTB!L13</f>
        <v>0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34</v>
      </c>
      <c r="E83" s="50">
        <f>TMS!L13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34</v>
      </c>
      <c r="E84" s="50">
        <f>Trading!N13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34</v>
      </c>
      <c r="E85" s="50">
        <f>TMS!N13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34</v>
      </c>
      <c r="E86" s="50">
        <f>Trading!O13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34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34</v>
      </c>
      <c r="E88" s="50">
        <f>TMS!O13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34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34</v>
      </c>
      <c r="E90" s="50">
        <f>STPIM!L13</f>
        <v>0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34</v>
      </c>
      <c r="E91" s="50">
        <f>STPIM!N13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34</v>
      </c>
      <c r="E92" s="50">
        <f>STPIM!R13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34</v>
      </c>
      <c r="E93" s="50">
        <f>STPIM!S13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34</v>
      </c>
      <c r="E94" s="50">
        <f>STPIM!U13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34</v>
      </c>
      <c r="E95" s="50">
        <f>STPIM!V13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34</v>
      </c>
      <c r="E96" s="50">
        <f>OTB!L13</f>
        <v>0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34</v>
      </c>
      <c r="E97" s="50">
        <f>OTB!F13</f>
        <v>0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34</v>
      </c>
      <c r="E98" s="50">
        <f>'Fin &amp; Accn'!V13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34</v>
      </c>
      <c r="E99" s="50">
        <f>'Fin &amp; Accn'!G13</f>
        <v>0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34</v>
      </c>
      <c r="E100" s="50">
        <f>'Fin &amp; Accn'!J13</f>
        <v>0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34</v>
      </c>
      <c r="E101" s="50">
        <f>'Fin &amp; Accn'!K13</f>
        <v>0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34</v>
      </c>
      <c r="E102" s="50">
        <f>'Fin &amp; Accn'!L13</f>
        <v>0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34</v>
      </c>
      <c r="E103" s="50">
        <f>'Fin &amp; Accn'!M13</f>
        <v>0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34</v>
      </c>
      <c r="E104" s="50">
        <f>'Fin &amp; Accn'!P13</f>
        <v>0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34</v>
      </c>
      <c r="E105" s="50">
        <f>'Fin &amp; Accn'!Q13</f>
        <v>0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34</v>
      </c>
      <c r="E106" s="50">
        <f>'Fin &amp; Accn'!R13</f>
        <v>0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34</v>
      </c>
      <c r="E107" s="50">
        <f>MDG!O13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34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34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34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34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34</v>
      </c>
      <c r="E112" s="52" t="e">
        <f>'Asset Maint'!#REF!</f>
        <v>#REF!</v>
      </c>
      <c r="F112" s="46" t="s">
        <v>181</v>
      </c>
    </row>
  </sheetData>
  <autoFilter ref="B1:F1" xr:uid="{EF292EC1-89DD-4288-86D2-BB49082FB90D}"/>
  <phoneticPr fontId="17" type="noConversion"/>
  <conditionalFormatting sqref="E2:E112">
    <cfRule type="expression" dxfId="14" priority="1">
      <formula>$E2="Not started"</formula>
    </cfRule>
    <cfRule type="expression" dxfId="13" priority="2">
      <formula>$E2="On going"</formula>
    </cfRule>
    <cfRule type="expression" dxfId="12" priority="3">
      <formula>$E2="N/A"</formula>
    </cfRule>
    <cfRule type="expression" dxfId="11" priority="4">
      <formula>$E2="Delay"</formula>
    </cfRule>
    <cfRule type="expression" dxfId="10" priority="5">
      <formula>$E2="Completed"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96B3-7C71-462C-8DEC-DDD33A4CD9C7}">
  <dimension ref="A1:F112"/>
  <sheetViews>
    <sheetView workbookViewId="0">
      <selection activeCell="E19" sqref="E19"/>
    </sheetView>
  </sheetViews>
  <sheetFormatPr defaultRowHeight="14.25" x14ac:dyDescent="0.2"/>
  <cols>
    <col min="1" max="1" width="5.25" style="2" customWidth="1"/>
    <col min="2" max="2" width="28.25" customWidth="1"/>
    <col min="3" max="3" width="28.125" customWidth="1"/>
    <col min="4" max="4" width="7.875" customWidth="1"/>
    <col min="5" max="5" width="19.375" customWidth="1"/>
    <col min="6" max="6" width="27.875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38</v>
      </c>
      <c r="E2" s="51">
        <f>'Asset Maint'!G14</f>
        <v>0</v>
      </c>
      <c r="F2" s="16" t="s">
        <v>181</v>
      </c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38</v>
      </c>
      <c r="E3" s="52">
        <f>STPIM!P14</f>
        <v>0</v>
      </c>
      <c r="F3" s="36"/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38</v>
      </c>
      <c r="E4" s="50">
        <f>OTB!I14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38</v>
      </c>
      <c r="E5" s="50">
        <f>'Fin &amp; Accn'!N14</f>
        <v>0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38</v>
      </c>
      <c r="E6" s="50">
        <f>MDG!I14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38</v>
      </c>
      <c r="E7" s="50">
        <f>TMS!O14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38</v>
      </c>
      <c r="E8" s="50">
        <f>STPIM!O14</f>
        <v>0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38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38</v>
      </c>
      <c r="E10" s="50">
        <f>MDG!H14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38</v>
      </c>
      <c r="E11" s="50">
        <f>'Estate Operations'!F14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38</v>
      </c>
      <c r="E12" s="50">
        <f>P2P!K14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38</v>
      </c>
      <c r="E13" s="50">
        <f>STPIM!G14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38</v>
      </c>
      <c r="E14" s="50">
        <f>'Fin &amp; Accn'!F14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38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38</v>
      </c>
      <c r="E16" s="52">
        <f>P2P!G14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38</v>
      </c>
      <c r="E17" s="50">
        <f>'Fin &amp; Accn'!H14</f>
        <v>0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38</v>
      </c>
      <c r="E18" s="50" t="str">
        <f>'Estate Operations'!H14</f>
        <v>On going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38</v>
      </c>
      <c r="E19" s="50">
        <f>TMS!H14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38</v>
      </c>
      <c r="E20" s="50">
        <f>STPIM!H14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38</v>
      </c>
      <c r="E21" s="50">
        <f>'Fin &amp; Accn'!I14</f>
        <v>0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38</v>
      </c>
      <c r="E22" s="50">
        <f>MDG!G14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38</v>
      </c>
      <c r="E23" s="50">
        <f>'Estate Operations'!G14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38</v>
      </c>
      <c r="E24" s="50">
        <f>TMS!J14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38</v>
      </c>
      <c r="E25" s="50">
        <f>Trading!H14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38</v>
      </c>
      <c r="E26" s="50">
        <f>STPIM!F14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38</v>
      </c>
      <c r="E27" s="50">
        <f>OTB!J14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38</v>
      </c>
      <c r="E28" s="50">
        <f>MDG!J14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38</v>
      </c>
      <c r="E29" s="50">
        <f>TMS!F14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38</v>
      </c>
      <c r="E30" s="50">
        <f>Trading!G14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38</v>
      </c>
      <c r="E31" s="50">
        <f>P2P!I14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38</v>
      </c>
      <c r="E32" s="50">
        <f>Trading!L14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38</v>
      </c>
      <c r="E33" s="50">
        <f>TMS!M14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38</v>
      </c>
      <c r="E34" s="50">
        <f>Trading!J14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38</v>
      </c>
      <c r="E35" s="50">
        <f>STPIM!M14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38</v>
      </c>
      <c r="E36" s="50">
        <f>OTB!K14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38</v>
      </c>
      <c r="E37" s="50">
        <f>'Fin &amp; Accn'!O14</f>
        <v>0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38</v>
      </c>
      <c r="E38" s="50">
        <f>MDG!K14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38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38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38</v>
      </c>
      <c r="E41" s="50">
        <f>P2P!H14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38</v>
      </c>
      <c r="E42" s="50">
        <f>OTB!G14</f>
        <v>0</v>
      </c>
      <c r="F42" s="36" t="s">
        <v>181</v>
      </c>
    </row>
    <row r="43" spans="1:6" ht="15" hidden="1" x14ac:dyDescent="0.25">
      <c r="A43" s="78">
        <v>42</v>
      </c>
      <c r="B43" s="38" t="s">
        <v>140</v>
      </c>
      <c r="C43" s="37" t="s">
        <v>359</v>
      </c>
      <c r="D43" s="36" t="s">
        <v>38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38</v>
      </c>
      <c r="E44" s="50" t="str">
        <f>'Estate Operations'!I14</f>
        <v>On going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38</v>
      </c>
      <c r="E45" s="50">
        <f>STPIM!T14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38</v>
      </c>
      <c r="E46" s="50">
        <f>'Fin &amp; Accn'!S14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38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38</v>
      </c>
      <c r="E48" s="50">
        <f>STPIM!T14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38</v>
      </c>
      <c r="E49" s="50">
        <f>'Fin &amp; Accn'!T14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38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38</v>
      </c>
      <c r="E51" s="50">
        <f>MDG!F14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38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38</v>
      </c>
      <c r="E53" s="50">
        <f>'Asset Maint'!F14</f>
        <v>0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38</v>
      </c>
      <c r="E54" s="50">
        <f>TMS!G14</f>
        <v>0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38</v>
      </c>
      <c r="E55" s="50">
        <f>STPIM!J14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38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38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38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38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38</v>
      </c>
      <c r="E60" s="50">
        <f>'Fin &amp; Accn'!U14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38</v>
      </c>
      <c r="E61" s="50">
        <f>MDG!L14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38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38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38</v>
      </c>
      <c r="E64" s="50">
        <f>'Estate Operations'!J14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38</v>
      </c>
      <c r="E65" s="50">
        <f>'Estate Operations'!K14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38</v>
      </c>
      <c r="E66" s="50">
        <f>P2P!F14</f>
        <v>0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38</v>
      </c>
      <c r="E67" s="50">
        <f>Trading!F14</f>
        <v>0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38</v>
      </c>
      <c r="E68" s="50">
        <f>TMS!K14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38</v>
      </c>
      <c r="E69" s="50">
        <f>Trading!I14</f>
        <v>0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38</v>
      </c>
      <c r="E70" s="50">
        <f>STPIM!K14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38</v>
      </c>
      <c r="E71" s="50">
        <f>MDG!M14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38</v>
      </c>
      <c r="E72" s="50">
        <f>TMS!P14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38</v>
      </c>
      <c r="E73" s="50">
        <f>Trading!K14</f>
        <v>0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38</v>
      </c>
      <c r="E74" s="50">
        <f>STPIM!W14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38</v>
      </c>
      <c r="E75" s="50">
        <f>MDG!N14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38</v>
      </c>
      <c r="E76" s="50">
        <f>P2P!J14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38</v>
      </c>
      <c r="E77" s="50">
        <f>Trading!M14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38</v>
      </c>
      <c r="E78" s="50">
        <f>'Asset Maint'!H14</f>
        <v>0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38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38</v>
      </c>
      <c r="E80" s="50">
        <f>TMS!I14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38</v>
      </c>
      <c r="E81" s="50">
        <f>STPIM!I14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38</v>
      </c>
      <c r="E82" s="50">
        <f>OTB!L14</f>
        <v>0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38</v>
      </c>
      <c r="E83" s="50">
        <f>TMS!L14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38</v>
      </c>
      <c r="E84" s="50">
        <f>Trading!N14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38</v>
      </c>
      <c r="E85" s="50">
        <f>TMS!N14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38</v>
      </c>
      <c r="E86" s="50">
        <f>Trading!O14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38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38</v>
      </c>
      <c r="E88" s="50">
        <f>TMS!O14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38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38</v>
      </c>
      <c r="E90" s="50">
        <f>STPIM!L14</f>
        <v>0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38</v>
      </c>
      <c r="E91" s="50">
        <f>STPIM!N14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38</v>
      </c>
      <c r="E92" s="50">
        <f>STPIM!R14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38</v>
      </c>
      <c r="E93" s="50">
        <f>STPIM!S14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38</v>
      </c>
      <c r="E94" s="50">
        <f>STPIM!U14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38</v>
      </c>
      <c r="E95" s="50">
        <f>STPIM!V14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38</v>
      </c>
      <c r="E96" s="50">
        <f>OTB!L14</f>
        <v>0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38</v>
      </c>
      <c r="E97" s="50">
        <f>OTB!F14</f>
        <v>0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38</v>
      </c>
      <c r="E98" s="50">
        <f>'Fin &amp; Accn'!V14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38</v>
      </c>
      <c r="E99" s="50">
        <f>'Fin &amp; Accn'!G14</f>
        <v>0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38</v>
      </c>
      <c r="E100" s="50">
        <f>'Fin &amp; Accn'!J14</f>
        <v>0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38</v>
      </c>
      <c r="E101" s="50">
        <f>'Fin &amp; Accn'!K14</f>
        <v>0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38</v>
      </c>
      <c r="E102" s="50">
        <f>'Fin &amp; Accn'!L14</f>
        <v>0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38</v>
      </c>
      <c r="E103" s="50">
        <f>'Fin &amp; Accn'!M14</f>
        <v>0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38</v>
      </c>
      <c r="E104" s="50">
        <f>'Fin &amp; Accn'!P14</f>
        <v>0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38</v>
      </c>
      <c r="E105" s="50">
        <f>'Fin &amp; Accn'!Q14</f>
        <v>0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38</v>
      </c>
      <c r="E106" s="50">
        <f>'Fin &amp; Accn'!R14</f>
        <v>0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38</v>
      </c>
      <c r="E107" s="50">
        <f>MDG!O14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38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38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38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38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38</v>
      </c>
      <c r="E112" s="52" t="e">
        <f>'Asset Maint'!#REF!</f>
        <v>#REF!</v>
      </c>
      <c r="F112" s="46" t="s">
        <v>181</v>
      </c>
    </row>
  </sheetData>
  <autoFilter ref="B1:F1" xr:uid="{753A96B3-7C71-462C-8DEC-DDD33A4CD9C7}"/>
  <phoneticPr fontId="17" type="noConversion"/>
  <conditionalFormatting sqref="E2:E112">
    <cfRule type="expression" dxfId="9" priority="1">
      <formula>$E2="Not started"</formula>
    </cfRule>
    <cfRule type="expression" dxfId="8" priority="2">
      <formula>$E2="On going"</formula>
    </cfRule>
    <cfRule type="expression" dxfId="7" priority="3">
      <formula>$E2="N/A"</formula>
    </cfRule>
    <cfRule type="expression" dxfId="6" priority="4">
      <formula>$E2="Delay"</formula>
    </cfRule>
    <cfRule type="expression" dxfId="5" priority="5">
      <formula>$E2="Completed"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B755-B41F-4CC2-B899-91837129BF19}">
  <dimension ref="A1:F112"/>
  <sheetViews>
    <sheetView workbookViewId="0">
      <selection activeCell="W29" sqref="W29"/>
    </sheetView>
  </sheetViews>
  <sheetFormatPr defaultRowHeight="14.25" x14ac:dyDescent="0.2"/>
  <cols>
    <col min="1" max="1" width="6" style="2" customWidth="1"/>
    <col min="2" max="2" width="28.125" customWidth="1"/>
    <col min="3" max="3" width="28" customWidth="1"/>
    <col min="4" max="4" width="8.125" customWidth="1"/>
    <col min="5" max="5" width="16.75" customWidth="1"/>
    <col min="6" max="6" width="20.75" customWidth="1"/>
  </cols>
  <sheetData>
    <row r="1" spans="1:6" ht="15" x14ac:dyDescent="0.2">
      <c r="A1" s="65" t="s">
        <v>5</v>
      </c>
      <c r="B1" s="47" t="s">
        <v>111</v>
      </c>
      <c r="C1" s="47" t="s">
        <v>175</v>
      </c>
      <c r="D1" s="47" t="s">
        <v>8</v>
      </c>
      <c r="E1" s="47" t="s">
        <v>320</v>
      </c>
      <c r="F1" s="47" t="s">
        <v>16</v>
      </c>
    </row>
    <row r="2" spans="1:6" ht="15" x14ac:dyDescent="0.25">
      <c r="A2" s="78">
        <v>1</v>
      </c>
      <c r="B2" s="38" t="s">
        <v>121</v>
      </c>
      <c r="C2" s="37" t="s">
        <v>275</v>
      </c>
      <c r="D2" s="36" t="s">
        <v>38</v>
      </c>
      <c r="E2" s="51">
        <f>'Asset Maint'!G15</f>
        <v>0</v>
      </c>
      <c r="F2" s="16" t="s">
        <v>181</v>
      </c>
    </row>
    <row r="3" spans="1:6" ht="15" x14ac:dyDescent="0.25">
      <c r="A3" s="78">
        <v>2</v>
      </c>
      <c r="B3" s="38" t="s">
        <v>121</v>
      </c>
      <c r="C3" s="37" t="s">
        <v>118</v>
      </c>
      <c r="D3" s="36" t="s">
        <v>38</v>
      </c>
      <c r="E3" s="52">
        <f>STPIM!P15</f>
        <v>0</v>
      </c>
      <c r="F3" s="36"/>
    </row>
    <row r="4" spans="1:6" ht="15" x14ac:dyDescent="0.25">
      <c r="A4" s="78">
        <v>3</v>
      </c>
      <c r="B4" s="38" t="s">
        <v>121</v>
      </c>
      <c r="C4" s="37" t="s">
        <v>119</v>
      </c>
      <c r="D4" s="36" t="s">
        <v>38</v>
      </c>
      <c r="E4" s="50">
        <f>OTB!I15</f>
        <v>0</v>
      </c>
      <c r="F4" s="36" t="s">
        <v>181</v>
      </c>
    </row>
    <row r="5" spans="1:6" ht="15" x14ac:dyDescent="0.25">
      <c r="A5" s="78">
        <v>4</v>
      </c>
      <c r="B5" s="38" t="s">
        <v>121</v>
      </c>
      <c r="C5" s="37" t="s">
        <v>353</v>
      </c>
      <c r="D5" s="36" t="s">
        <v>38</v>
      </c>
      <c r="E5" s="50">
        <f>'Fin &amp; Accn'!N15</f>
        <v>0</v>
      </c>
      <c r="F5" s="36" t="s">
        <v>181</v>
      </c>
    </row>
    <row r="6" spans="1:6" ht="15" x14ac:dyDescent="0.25">
      <c r="A6" s="78">
        <v>5</v>
      </c>
      <c r="B6" s="38" t="s">
        <v>121</v>
      </c>
      <c r="C6" s="37" t="s">
        <v>23</v>
      </c>
      <c r="D6" s="36" t="s">
        <v>38</v>
      </c>
      <c r="E6" s="50">
        <f>MDG!I15</f>
        <v>0</v>
      </c>
      <c r="F6" s="36" t="s">
        <v>181</v>
      </c>
    </row>
    <row r="7" spans="1:6" ht="15" x14ac:dyDescent="0.25">
      <c r="A7" s="78">
        <v>6</v>
      </c>
      <c r="B7" s="38" t="s">
        <v>77</v>
      </c>
      <c r="C7" s="37" t="s">
        <v>116</v>
      </c>
      <c r="D7" s="36" t="s">
        <v>38</v>
      </c>
      <c r="E7" s="50">
        <f>TMS!O15</f>
        <v>0</v>
      </c>
      <c r="F7" s="36" t="s">
        <v>181</v>
      </c>
    </row>
    <row r="8" spans="1:6" ht="15" x14ac:dyDescent="0.25">
      <c r="A8" s="78">
        <v>7</v>
      </c>
      <c r="B8" s="38" t="s">
        <v>77</v>
      </c>
      <c r="C8" s="37" t="s">
        <v>118</v>
      </c>
      <c r="D8" s="36" t="s">
        <v>38</v>
      </c>
      <c r="E8" s="50">
        <f>STPIM!O15</f>
        <v>0</v>
      </c>
      <c r="F8" s="36" t="s">
        <v>181</v>
      </c>
    </row>
    <row r="9" spans="1:6" ht="15" x14ac:dyDescent="0.25">
      <c r="A9" s="78">
        <v>8</v>
      </c>
      <c r="B9" s="38" t="s">
        <v>77</v>
      </c>
      <c r="C9" s="37" t="s">
        <v>119</v>
      </c>
      <c r="D9" s="36" t="s">
        <v>38</v>
      </c>
      <c r="E9" s="50" t="e">
        <f>OTB!#REF!</f>
        <v>#REF!</v>
      </c>
      <c r="F9" s="36" t="s">
        <v>181</v>
      </c>
    </row>
    <row r="10" spans="1:6" ht="15" x14ac:dyDescent="0.25">
      <c r="A10" s="78">
        <v>9</v>
      </c>
      <c r="B10" s="38" t="s">
        <v>77</v>
      </c>
      <c r="C10" s="37" t="s">
        <v>23</v>
      </c>
      <c r="D10" s="36" t="s">
        <v>38</v>
      </c>
      <c r="E10" s="50">
        <f>MDG!H15</f>
        <v>0</v>
      </c>
      <c r="F10" s="36" t="s">
        <v>181</v>
      </c>
    </row>
    <row r="11" spans="1:6" ht="15" x14ac:dyDescent="0.25">
      <c r="A11" s="78">
        <v>10</v>
      </c>
      <c r="B11" s="38" t="s">
        <v>10</v>
      </c>
      <c r="C11" s="37" t="s">
        <v>355</v>
      </c>
      <c r="D11" s="36" t="s">
        <v>38</v>
      </c>
      <c r="E11" s="50">
        <f>'Estate Operations'!F15</f>
        <v>0</v>
      </c>
      <c r="F11" s="36" t="s">
        <v>181</v>
      </c>
    </row>
    <row r="12" spans="1:6" ht="15" x14ac:dyDescent="0.25">
      <c r="A12" s="78">
        <v>11</v>
      </c>
      <c r="B12" s="38" t="s">
        <v>10</v>
      </c>
      <c r="C12" s="37" t="s">
        <v>115</v>
      </c>
      <c r="D12" s="36" t="s">
        <v>38</v>
      </c>
      <c r="E12" s="50">
        <f>P2P!K15</f>
        <v>0</v>
      </c>
      <c r="F12" s="36" t="s">
        <v>181</v>
      </c>
    </row>
    <row r="13" spans="1:6" ht="15" x14ac:dyDescent="0.25">
      <c r="A13" s="78">
        <v>12</v>
      </c>
      <c r="B13" s="38" t="s">
        <v>10</v>
      </c>
      <c r="C13" s="37" t="s">
        <v>118</v>
      </c>
      <c r="D13" s="36" t="s">
        <v>38</v>
      </c>
      <c r="E13" s="50">
        <f>STPIM!G15</f>
        <v>0</v>
      </c>
      <c r="F13" s="36" t="s">
        <v>181</v>
      </c>
    </row>
    <row r="14" spans="1:6" ht="15" x14ac:dyDescent="0.25">
      <c r="A14" s="78">
        <v>13</v>
      </c>
      <c r="B14" s="38" t="s">
        <v>10</v>
      </c>
      <c r="C14" s="37" t="s">
        <v>353</v>
      </c>
      <c r="D14" s="36" t="s">
        <v>38</v>
      </c>
      <c r="E14" s="50">
        <f>'Fin &amp; Accn'!F15</f>
        <v>0</v>
      </c>
      <c r="F14" s="36" t="s">
        <v>181</v>
      </c>
    </row>
    <row r="15" spans="1:6" ht="15" x14ac:dyDescent="0.25">
      <c r="A15" s="78">
        <v>14</v>
      </c>
      <c r="B15" s="38" t="s">
        <v>125</v>
      </c>
      <c r="C15" s="37" t="s">
        <v>275</v>
      </c>
      <c r="D15" s="36" t="s">
        <v>38</v>
      </c>
      <c r="E15" s="51" t="e">
        <f>'Asset Maint'!#REF!</f>
        <v>#REF!</v>
      </c>
      <c r="F15" s="16" t="s">
        <v>181</v>
      </c>
    </row>
    <row r="16" spans="1:6" ht="15" x14ac:dyDescent="0.25">
      <c r="A16" s="78">
        <v>15</v>
      </c>
      <c r="B16" s="38" t="s">
        <v>125</v>
      </c>
      <c r="C16" s="37" t="s">
        <v>115</v>
      </c>
      <c r="D16" s="36" t="s">
        <v>38</v>
      </c>
      <c r="E16" s="52">
        <f>P2P!G15</f>
        <v>0</v>
      </c>
      <c r="F16" s="36" t="s">
        <v>181</v>
      </c>
    </row>
    <row r="17" spans="1:6" ht="15" x14ac:dyDescent="0.25">
      <c r="A17" s="78">
        <v>16</v>
      </c>
      <c r="B17" s="38" t="s">
        <v>90</v>
      </c>
      <c r="C17" s="37" t="s">
        <v>353</v>
      </c>
      <c r="D17" s="36" t="s">
        <v>38</v>
      </c>
      <c r="E17" s="50">
        <f>'Fin &amp; Accn'!H15</f>
        <v>0</v>
      </c>
      <c r="F17" s="36" t="s">
        <v>181</v>
      </c>
    </row>
    <row r="18" spans="1:6" ht="15" x14ac:dyDescent="0.25">
      <c r="A18" s="78">
        <v>17</v>
      </c>
      <c r="B18" s="38" t="s">
        <v>64</v>
      </c>
      <c r="C18" s="37" t="s">
        <v>355</v>
      </c>
      <c r="D18" s="36" t="s">
        <v>38</v>
      </c>
      <c r="E18" s="50">
        <f>'Estate Operations'!H15</f>
        <v>0</v>
      </c>
      <c r="F18" s="36" t="s">
        <v>181</v>
      </c>
    </row>
    <row r="19" spans="1:6" ht="15" x14ac:dyDescent="0.25">
      <c r="A19" s="78">
        <v>18</v>
      </c>
      <c r="B19" s="38" t="s">
        <v>64</v>
      </c>
      <c r="C19" s="37" t="s">
        <v>116</v>
      </c>
      <c r="D19" s="36" t="s">
        <v>38</v>
      </c>
      <c r="E19" s="50">
        <f>TMS!H15</f>
        <v>0</v>
      </c>
      <c r="F19" s="36" t="s">
        <v>181</v>
      </c>
    </row>
    <row r="20" spans="1:6" ht="15" x14ac:dyDescent="0.25">
      <c r="A20" s="78">
        <v>19</v>
      </c>
      <c r="B20" s="38" t="s">
        <v>64</v>
      </c>
      <c r="C20" s="37" t="s">
        <v>118</v>
      </c>
      <c r="D20" s="36" t="s">
        <v>38</v>
      </c>
      <c r="E20" s="50">
        <f>STPIM!H15</f>
        <v>0</v>
      </c>
      <c r="F20" s="36" t="s">
        <v>181</v>
      </c>
    </row>
    <row r="21" spans="1:6" ht="15" x14ac:dyDescent="0.25">
      <c r="A21" s="78">
        <v>20</v>
      </c>
      <c r="B21" s="38" t="s">
        <v>64</v>
      </c>
      <c r="C21" s="37" t="s">
        <v>353</v>
      </c>
      <c r="D21" s="36" t="s">
        <v>38</v>
      </c>
      <c r="E21" s="50">
        <f>'Fin &amp; Accn'!I15</f>
        <v>0</v>
      </c>
      <c r="F21" s="36" t="s">
        <v>181</v>
      </c>
    </row>
    <row r="22" spans="1:6" ht="15" x14ac:dyDescent="0.25">
      <c r="A22" s="78">
        <v>21</v>
      </c>
      <c r="B22" s="38" t="s">
        <v>64</v>
      </c>
      <c r="C22" s="37" t="s">
        <v>23</v>
      </c>
      <c r="D22" s="36" t="s">
        <v>38</v>
      </c>
      <c r="E22" s="50">
        <f>MDG!G15</f>
        <v>0</v>
      </c>
      <c r="F22" s="36" t="s">
        <v>181</v>
      </c>
    </row>
    <row r="23" spans="1:6" ht="15" x14ac:dyDescent="0.25">
      <c r="A23" s="78">
        <v>22</v>
      </c>
      <c r="B23" s="38" t="s">
        <v>65</v>
      </c>
      <c r="C23" s="37" t="s">
        <v>355</v>
      </c>
      <c r="D23" s="36" t="s">
        <v>38</v>
      </c>
      <c r="E23" s="50">
        <f>'Estate Operations'!G15</f>
        <v>0</v>
      </c>
      <c r="F23" s="36" t="s">
        <v>181</v>
      </c>
    </row>
    <row r="24" spans="1:6" ht="15" x14ac:dyDescent="0.25">
      <c r="A24" s="78">
        <v>23</v>
      </c>
      <c r="B24" s="38" t="s">
        <v>65</v>
      </c>
      <c r="C24" s="37" t="s">
        <v>116</v>
      </c>
      <c r="D24" s="36" t="s">
        <v>38</v>
      </c>
      <c r="E24" s="50">
        <f>TMS!J15</f>
        <v>0</v>
      </c>
      <c r="F24" s="36" t="s">
        <v>181</v>
      </c>
    </row>
    <row r="25" spans="1:6" ht="15" x14ac:dyDescent="0.25">
      <c r="A25" s="78">
        <v>24</v>
      </c>
      <c r="B25" s="38" t="s">
        <v>65</v>
      </c>
      <c r="C25" s="37" t="s">
        <v>117</v>
      </c>
      <c r="D25" s="36" t="s">
        <v>38</v>
      </c>
      <c r="E25" s="50">
        <f>Trading!H15</f>
        <v>0</v>
      </c>
      <c r="F25" s="36" t="s">
        <v>181</v>
      </c>
    </row>
    <row r="26" spans="1:6" ht="15" x14ac:dyDescent="0.25">
      <c r="A26" s="78">
        <v>25</v>
      </c>
      <c r="B26" s="38" t="s">
        <v>65</v>
      </c>
      <c r="C26" s="37" t="s">
        <v>118</v>
      </c>
      <c r="D26" s="36" t="s">
        <v>38</v>
      </c>
      <c r="E26" s="50">
        <f>STPIM!F15</f>
        <v>0</v>
      </c>
      <c r="F26" s="36" t="s">
        <v>181</v>
      </c>
    </row>
    <row r="27" spans="1:6" ht="15" x14ac:dyDescent="0.25">
      <c r="A27" s="78">
        <v>26</v>
      </c>
      <c r="B27" s="38" t="s">
        <v>65</v>
      </c>
      <c r="C27" s="37" t="s">
        <v>119</v>
      </c>
      <c r="D27" s="36" t="s">
        <v>38</v>
      </c>
      <c r="E27" s="50">
        <f>OTB!J15</f>
        <v>0</v>
      </c>
      <c r="F27" s="36" t="s">
        <v>181</v>
      </c>
    </row>
    <row r="28" spans="1:6" ht="15" x14ac:dyDescent="0.25">
      <c r="A28" s="78">
        <v>27</v>
      </c>
      <c r="B28" s="38" t="s">
        <v>65</v>
      </c>
      <c r="C28" s="37" t="s">
        <v>23</v>
      </c>
      <c r="D28" s="36" t="s">
        <v>38</v>
      </c>
      <c r="E28" s="50">
        <f>MDG!J15</f>
        <v>0</v>
      </c>
      <c r="F28" s="36" t="s">
        <v>181</v>
      </c>
    </row>
    <row r="29" spans="1:6" ht="15" x14ac:dyDescent="0.25">
      <c r="A29" s="78">
        <v>28</v>
      </c>
      <c r="B29" s="38" t="s">
        <v>357</v>
      </c>
      <c r="C29" s="37" t="s">
        <v>116</v>
      </c>
      <c r="D29" s="36" t="s">
        <v>38</v>
      </c>
      <c r="E29" s="50">
        <f>TMS!F15</f>
        <v>0</v>
      </c>
      <c r="F29" s="36" t="s">
        <v>181</v>
      </c>
    </row>
    <row r="30" spans="1:6" ht="15" x14ac:dyDescent="0.25">
      <c r="A30" s="78">
        <v>29</v>
      </c>
      <c r="B30" s="38" t="s">
        <v>357</v>
      </c>
      <c r="C30" s="37" t="s">
        <v>117</v>
      </c>
      <c r="D30" s="36" t="s">
        <v>38</v>
      </c>
      <c r="E30" s="50">
        <f>Trading!G15</f>
        <v>0</v>
      </c>
      <c r="F30" s="36" t="s">
        <v>181</v>
      </c>
    </row>
    <row r="31" spans="1:6" ht="15" x14ac:dyDescent="0.25">
      <c r="A31" s="78">
        <v>30</v>
      </c>
      <c r="B31" s="38" t="s">
        <v>61</v>
      </c>
      <c r="C31" s="37" t="s">
        <v>115</v>
      </c>
      <c r="D31" s="36" t="s">
        <v>38</v>
      </c>
      <c r="E31" s="50">
        <f>P2P!I15</f>
        <v>0</v>
      </c>
      <c r="F31" s="36" t="s">
        <v>181</v>
      </c>
    </row>
    <row r="32" spans="1:6" ht="15" x14ac:dyDescent="0.25">
      <c r="A32" s="78">
        <v>31</v>
      </c>
      <c r="B32" s="38" t="s">
        <v>61</v>
      </c>
      <c r="C32" s="37" t="s">
        <v>117</v>
      </c>
      <c r="D32" s="36" t="s">
        <v>38</v>
      </c>
      <c r="E32" s="50">
        <f>Trading!L15</f>
        <v>0</v>
      </c>
      <c r="F32" s="36" t="s">
        <v>181</v>
      </c>
    </row>
    <row r="33" spans="1:6" ht="15" x14ac:dyDescent="0.25">
      <c r="A33" s="78">
        <v>32</v>
      </c>
      <c r="B33" s="38" t="s">
        <v>366</v>
      </c>
      <c r="C33" s="37" t="s">
        <v>116</v>
      </c>
      <c r="D33" s="36" t="s">
        <v>38</v>
      </c>
      <c r="E33" s="50">
        <f>TMS!M15</f>
        <v>0</v>
      </c>
      <c r="F33" s="36" t="s">
        <v>181</v>
      </c>
    </row>
    <row r="34" spans="1:6" ht="15" x14ac:dyDescent="0.25">
      <c r="A34" s="78">
        <v>33</v>
      </c>
      <c r="B34" s="38" t="s">
        <v>366</v>
      </c>
      <c r="C34" s="37" t="s">
        <v>117</v>
      </c>
      <c r="D34" s="36" t="s">
        <v>38</v>
      </c>
      <c r="E34" s="50">
        <f>Trading!J15</f>
        <v>0</v>
      </c>
      <c r="F34" s="36" t="s">
        <v>181</v>
      </c>
    </row>
    <row r="35" spans="1:6" ht="15" x14ac:dyDescent="0.25">
      <c r="A35" s="78">
        <v>34</v>
      </c>
      <c r="B35" s="38" t="s">
        <v>366</v>
      </c>
      <c r="C35" s="37" t="s">
        <v>118</v>
      </c>
      <c r="D35" s="36" t="s">
        <v>38</v>
      </c>
      <c r="E35" s="50">
        <f>STPIM!M15</f>
        <v>0</v>
      </c>
      <c r="F35" s="36" t="s">
        <v>181</v>
      </c>
    </row>
    <row r="36" spans="1:6" ht="15" x14ac:dyDescent="0.25">
      <c r="A36" s="78">
        <v>35</v>
      </c>
      <c r="B36" s="38" t="s">
        <v>366</v>
      </c>
      <c r="C36" s="37" t="s">
        <v>119</v>
      </c>
      <c r="D36" s="36" t="s">
        <v>38</v>
      </c>
      <c r="E36" s="50">
        <f>OTB!K15</f>
        <v>0</v>
      </c>
      <c r="F36" s="36"/>
    </row>
    <row r="37" spans="1:6" ht="15" x14ac:dyDescent="0.25">
      <c r="A37" s="78">
        <v>36</v>
      </c>
      <c r="B37" s="38" t="s">
        <v>104</v>
      </c>
      <c r="C37" s="37" t="s">
        <v>353</v>
      </c>
      <c r="D37" s="36" t="s">
        <v>38</v>
      </c>
      <c r="E37" s="50">
        <f>'Fin &amp; Accn'!O15</f>
        <v>0</v>
      </c>
      <c r="F37" s="36" t="s">
        <v>181</v>
      </c>
    </row>
    <row r="38" spans="1:6" ht="15" x14ac:dyDescent="0.25">
      <c r="A38" s="78">
        <v>37</v>
      </c>
      <c r="B38" s="38" t="s">
        <v>104</v>
      </c>
      <c r="C38" s="37" t="s">
        <v>23</v>
      </c>
      <c r="D38" s="36" t="s">
        <v>38</v>
      </c>
      <c r="E38" s="50">
        <f>MDG!K15</f>
        <v>0</v>
      </c>
      <c r="F38" s="36" t="s">
        <v>181</v>
      </c>
    </row>
    <row r="39" spans="1:6" ht="15" hidden="1" x14ac:dyDescent="0.25">
      <c r="A39" s="78">
        <v>38</v>
      </c>
      <c r="B39" s="38" t="s">
        <v>136</v>
      </c>
      <c r="C39" s="37" t="s">
        <v>137</v>
      </c>
      <c r="D39" s="36" t="s">
        <v>38</v>
      </c>
      <c r="E39" s="50"/>
      <c r="F39" s="36" t="s">
        <v>181</v>
      </c>
    </row>
    <row r="40" spans="1:6" ht="15" hidden="1" x14ac:dyDescent="0.25">
      <c r="A40" s="78">
        <v>39</v>
      </c>
      <c r="B40" s="38" t="s">
        <v>138</v>
      </c>
      <c r="C40" s="37" t="s">
        <v>137</v>
      </c>
      <c r="D40" s="36" t="s">
        <v>38</v>
      </c>
      <c r="E40" s="50"/>
      <c r="F40" s="36" t="s">
        <v>181</v>
      </c>
    </row>
    <row r="41" spans="1:6" ht="15" x14ac:dyDescent="0.25">
      <c r="A41" s="78">
        <v>40</v>
      </c>
      <c r="B41" s="38" t="s">
        <v>85</v>
      </c>
      <c r="C41" s="37" t="s">
        <v>115</v>
      </c>
      <c r="D41" s="36" t="s">
        <v>38</v>
      </c>
      <c r="E41" s="50">
        <f>P2P!H15</f>
        <v>0</v>
      </c>
      <c r="F41" s="36" t="s">
        <v>181</v>
      </c>
    </row>
    <row r="42" spans="1:6" ht="15" x14ac:dyDescent="0.25">
      <c r="A42" s="78">
        <v>41</v>
      </c>
      <c r="B42" s="38" t="s">
        <v>85</v>
      </c>
      <c r="C42" s="37" t="s">
        <v>119</v>
      </c>
      <c r="D42" s="36" t="s">
        <v>38</v>
      </c>
      <c r="E42" s="50">
        <f>OTB!G15</f>
        <v>0</v>
      </c>
      <c r="F42" s="36" t="s">
        <v>181</v>
      </c>
    </row>
    <row r="43" spans="1:6" ht="15" hidden="1" x14ac:dyDescent="0.25">
      <c r="A43" s="78">
        <v>42</v>
      </c>
      <c r="B43" s="38" t="s">
        <v>140</v>
      </c>
      <c r="C43" s="37" t="s">
        <v>359</v>
      </c>
      <c r="D43" s="36" t="s">
        <v>38</v>
      </c>
      <c r="E43" s="50"/>
      <c r="F43" s="36" t="s">
        <v>181</v>
      </c>
    </row>
    <row r="44" spans="1:6" ht="15" x14ac:dyDescent="0.25">
      <c r="A44" s="78">
        <v>43</v>
      </c>
      <c r="B44" s="38" t="s">
        <v>13</v>
      </c>
      <c r="C44" s="37" t="s">
        <v>355</v>
      </c>
      <c r="D44" s="36" t="s">
        <v>38</v>
      </c>
      <c r="E44" s="50">
        <f>'Estate Operations'!I15</f>
        <v>0</v>
      </c>
      <c r="F44" s="36" t="s">
        <v>181</v>
      </c>
    </row>
    <row r="45" spans="1:6" ht="15" x14ac:dyDescent="0.25">
      <c r="A45" s="78">
        <v>44</v>
      </c>
      <c r="B45" s="38" t="s">
        <v>13</v>
      </c>
      <c r="C45" s="37" t="s">
        <v>118</v>
      </c>
      <c r="D45" s="36" t="s">
        <v>38</v>
      </c>
      <c r="E45" s="50">
        <f>STPIM!T15</f>
        <v>0</v>
      </c>
      <c r="F45" s="36"/>
    </row>
    <row r="46" spans="1:6" ht="15" x14ac:dyDescent="0.25">
      <c r="A46" s="78">
        <v>45</v>
      </c>
      <c r="B46" s="38" t="s">
        <v>13</v>
      </c>
      <c r="C46" s="37" t="s">
        <v>353</v>
      </c>
      <c r="D46" s="36" t="s">
        <v>38</v>
      </c>
      <c r="E46" s="50">
        <f>'Fin &amp; Accn'!S15</f>
        <v>0</v>
      </c>
      <c r="F46" s="36" t="s">
        <v>181</v>
      </c>
    </row>
    <row r="47" spans="1:6" ht="15" x14ac:dyDescent="0.25">
      <c r="A47" s="78">
        <v>46</v>
      </c>
      <c r="B47" s="38" t="s">
        <v>99</v>
      </c>
      <c r="C47" s="37" t="s">
        <v>115</v>
      </c>
      <c r="D47" s="36" t="s">
        <v>38</v>
      </c>
      <c r="E47" s="50" t="e">
        <f>P2P!#REF!</f>
        <v>#REF!</v>
      </c>
      <c r="F47" s="36" t="s">
        <v>181</v>
      </c>
    </row>
    <row r="48" spans="1:6" ht="15" x14ac:dyDescent="0.25">
      <c r="A48" s="78">
        <v>47</v>
      </c>
      <c r="B48" s="38" t="s">
        <v>99</v>
      </c>
      <c r="C48" s="37" t="s">
        <v>118</v>
      </c>
      <c r="D48" s="36" t="s">
        <v>38</v>
      </c>
      <c r="E48" s="50">
        <f>STPIM!T15</f>
        <v>0</v>
      </c>
      <c r="F48" s="36" t="s">
        <v>181</v>
      </c>
    </row>
    <row r="49" spans="1:6" ht="15" x14ac:dyDescent="0.25">
      <c r="A49" s="78">
        <v>48</v>
      </c>
      <c r="B49" s="38" t="s">
        <v>99</v>
      </c>
      <c r="C49" s="37" t="s">
        <v>353</v>
      </c>
      <c r="D49" s="36" t="s">
        <v>38</v>
      </c>
      <c r="E49" s="50">
        <f>'Fin &amp; Accn'!T15</f>
        <v>0</v>
      </c>
      <c r="F49" s="36" t="s">
        <v>181</v>
      </c>
    </row>
    <row r="50" spans="1:6" ht="15" x14ac:dyDescent="0.25">
      <c r="A50" s="78">
        <v>49</v>
      </c>
      <c r="B50" s="38" t="s">
        <v>99</v>
      </c>
      <c r="C50" s="37" t="s">
        <v>119</v>
      </c>
      <c r="D50" s="36" t="s">
        <v>38</v>
      </c>
      <c r="E50" s="50" t="e">
        <f>OTB!#REF!</f>
        <v>#REF!</v>
      </c>
      <c r="F50" s="36" t="s">
        <v>181</v>
      </c>
    </row>
    <row r="51" spans="1:6" ht="15" x14ac:dyDescent="0.25">
      <c r="A51" s="78">
        <v>50</v>
      </c>
      <c r="B51" s="38" t="s">
        <v>99</v>
      </c>
      <c r="C51" s="37" t="s">
        <v>23</v>
      </c>
      <c r="D51" s="36" t="s">
        <v>38</v>
      </c>
      <c r="E51" s="50">
        <f>MDG!F15</f>
        <v>0</v>
      </c>
      <c r="F51" s="36" t="s">
        <v>181</v>
      </c>
    </row>
    <row r="52" spans="1:6" ht="15" x14ac:dyDescent="0.25">
      <c r="A52" s="78">
        <v>51</v>
      </c>
      <c r="B52" s="38" t="s">
        <v>54</v>
      </c>
      <c r="C52" s="37" t="s">
        <v>355</v>
      </c>
      <c r="D52" s="36" t="s">
        <v>38</v>
      </c>
      <c r="E52" s="50" t="e">
        <f>'Estate Operations'!#REF!</f>
        <v>#REF!</v>
      </c>
      <c r="F52" s="36" t="s">
        <v>181</v>
      </c>
    </row>
    <row r="53" spans="1:6" ht="15" x14ac:dyDescent="0.25">
      <c r="A53" s="78">
        <v>52</v>
      </c>
      <c r="B53" s="38" t="s">
        <v>54</v>
      </c>
      <c r="C53" s="39" t="s">
        <v>275</v>
      </c>
      <c r="D53" s="36" t="s">
        <v>38</v>
      </c>
      <c r="E53" s="50">
        <f>'Asset Maint'!F15</f>
        <v>0</v>
      </c>
      <c r="F53" s="36" t="s">
        <v>181</v>
      </c>
    </row>
    <row r="54" spans="1:6" ht="15" x14ac:dyDescent="0.25">
      <c r="A54" s="78">
        <v>53</v>
      </c>
      <c r="B54" s="38" t="s">
        <v>54</v>
      </c>
      <c r="C54" s="40" t="s">
        <v>116</v>
      </c>
      <c r="D54" s="36" t="s">
        <v>38</v>
      </c>
      <c r="E54" s="50">
        <f>TMS!G15</f>
        <v>0</v>
      </c>
      <c r="F54" s="36" t="s">
        <v>181</v>
      </c>
    </row>
    <row r="55" spans="1:6" ht="15" x14ac:dyDescent="0.25">
      <c r="A55" s="78">
        <v>54</v>
      </c>
      <c r="B55" s="38" t="s">
        <v>54</v>
      </c>
      <c r="C55" s="37" t="s">
        <v>118</v>
      </c>
      <c r="D55" s="36" t="s">
        <v>38</v>
      </c>
      <c r="E55" s="50">
        <f>STPIM!J15</f>
        <v>0</v>
      </c>
      <c r="F55" s="36" t="s">
        <v>181</v>
      </c>
    </row>
    <row r="56" spans="1:6" ht="15" x14ac:dyDescent="0.25">
      <c r="A56" s="78">
        <v>55</v>
      </c>
      <c r="B56" s="38" t="s">
        <v>145</v>
      </c>
      <c r="C56" s="37" t="s">
        <v>118</v>
      </c>
      <c r="D56" s="36" t="s">
        <v>38</v>
      </c>
      <c r="E56" s="50" t="e">
        <f>STPIM!#REF!</f>
        <v>#REF!</v>
      </c>
      <c r="F56" s="36" t="s">
        <v>181</v>
      </c>
    </row>
    <row r="57" spans="1:6" ht="15" x14ac:dyDescent="0.25">
      <c r="A57" s="78">
        <v>56</v>
      </c>
      <c r="B57" s="41" t="s">
        <v>100</v>
      </c>
      <c r="C57" s="37" t="s">
        <v>115</v>
      </c>
      <c r="D57" s="36" t="s">
        <v>38</v>
      </c>
      <c r="E57" s="50" t="e">
        <f>P2P!#REF!</f>
        <v>#REF!</v>
      </c>
      <c r="F57" s="36" t="s">
        <v>181</v>
      </c>
    </row>
    <row r="58" spans="1:6" ht="15" x14ac:dyDescent="0.25">
      <c r="A58" s="78">
        <v>57</v>
      </c>
      <c r="B58" s="42" t="s">
        <v>100</v>
      </c>
      <c r="C58" s="37" t="s">
        <v>118</v>
      </c>
      <c r="D58" s="36" t="s">
        <v>38</v>
      </c>
      <c r="E58" s="50" t="e">
        <f>STPIM!#REF!</f>
        <v>#REF!</v>
      </c>
      <c r="F58" s="36" t="s">
        <v>181</v>
      </c>
    </row>
    <row r="59" spans="1:6" ht="15" x14ac:dyDescent="0.25">
      <c r="A59" s="78">
        <v>58</v>
      </c>
      <c r="B59" s="42" t="s">
        <v>100</v>
      </c>
      <c r="C59" s="37" t="s">
        <v>119</v>
      </c>
      <c r="D59" s="36" t="s">
        <v>38</v>
      </c>
      <c r="E59" s="50" t="e">
        <f>OTB!#REF!</f>
        <v>#REF!</v>
      </c>
      <c r="F59" s="36" t="s">
        <v>181</v>
      </c>
    </row>
    <row r="60" spans="1:6" ht="15" x14ac:dyDescent="0.25">
      <c r="A60" s="78">
        <v>59</v>
      </c>
      <c r="B60" s="42" t="s">
        <v>100</v>
      </c>
      <c r="C60" s="37" t="s">
        <v>353</v>
      </c>
      <c r="D60" s="36" t="s">
        <v>38</v>
      </c>
      <c r="E60" s="50">
        <f>'Fin &amp; Accn'!U15</f>
        <v>0</v>
      </c>
      <c r="F60" s="36" t="s">
        <v>181</v>
      </c>
    </row>
    <row r="61" spans="1:6" ht="15" x14ac:dyDescent="0.25">
      <c r="A61" s="78">
        <v>60</v>
      </c>
      <c r="B61" s="42" t="s">
        <v>100</v>
      </c>
      <c r="C61" s="37" t="s">
        <v>23</v>
      </c>
      <c r="D61" s="36" t="s">
        <v>38</v>
      </c>
      <c r="E61" s="50">
        <f>MDG!L15</f>
        <v>0</v>
      </c>
      <c r="F61" s="36" t="s">
        <v>181</v>
      </c>
    </row>
    <row r="62" spans="1:6" ht="15" hidden="1" x14ac:dyDescent="0.25">
      <c r="A62" s="78">
        <v>61</v>
      </c>
      <c r="B62" s="43" t="s">
        <v>147</v>
      </c>
      <c r="C62" s="44" t="s">
        <v>137</v>
      </c>
      <c r="D62" s="36" t="s">
        <v>38</v>
      </c>
      <c r="E62" s="50" t="s">
        <v>181</v>
      </c>
      <c r="F62" s="36" t="s">
        <v>181</v>
      </c>
    </row>
    <row r="63" spans="1:6" ht="15" x14ac:dyDescent="0.25">
      <c r="A63" s="78">
        <v>62</v>
      </c>
      <c r="B63" s="44" t="s">
        <v>148</v>
      </c>
      <c r="C63" s="44" t="s">
        <v>355</v>
      </c>
      <c r="D63" s="36" t="s">
        <v>38</v>
      </c>
      <c r="E63" s="50" t="e">
        <f>'Estate Operations'!#REF!</f>
        <v>#REF!</v>
      </c>
      <c r="F63" s="36" t="s">
        <v>181</v>
      </c>
    </row>
    <row r="64" spans="1:6" ht="15" x14ac:dyDescent="0.25">
      <c r="A64" s="78">
        <v>63</v>
      </c>
      <c r="B64" s="44" t="s">
        <v>150</v>
      </c>
      <c r="C64" s="44" t="s">
        <v>355</v>
      </c>
      <c r="D64" s="36" t="s">
        <v>38</v>
      </c>
      <c r="E64" s="50">
        <f>'Estate Operations'!J15</f>
        <v>0</v>
      </c>
      <c r="F64" s="36" t="s">
        <v>181</v>
      </c>
    </row>
    <row r="65" spans="1:6" ht="15" x14ac:dyDescent="0.25">
      <c r="A65" s="78">
        <v>64</v>
      </c>
      <c r="B65" s="44" t="s">
        <v>151</v>
      </c>
      <c r="C65" s="44" t="s">
        <v>355</v>
      </c>
      <c r="D65" s="36" t="s">
        <v>38</v>
      </c>
      <c r="E65" s="50">
        <f>'Estate Operations'!K15</f>
        <v>0</v>
      </c>
      <c r="F65" s="36" t="s">
        <v>181</v>
      </c>
    </row>
    <row r="66" spans="1:6" ht="15" x14ac:dyDescent="0.25">
      <c r="A66" s="78">
        <v>65</v>
      </c>
      <c r="B66" s="44" t="s">
        <v>58</v>
      </c>
      <c r="C66" s="44" t="s">
        <v>115</v>
      </c>
      <c r="D66" s="36" t="s">
        <v>38</v>
      </c>
      <c r="E66" s="50">
        <f>P2P!F15</f>
        <v>0</v>
      </c>
      <c r="F66" s="36" t="s">
        <v>181</v>
      </c>
    </row>
    <row r="67" spans="1:6" ht="15" x14ac:dyDescent="0.25">
      <c r="A67" s="78">
        <v>66</v>
      </c>
      <c r="B67" s="44" t="s">
        <v>58</v>
      </c>
      <c r="C67" s="44" t="s">
        <v>117</v>
      </c>
      <c r="D67" s="36" t="s">
        <v>38</v>
      </c>
      <c r="E67" s="50">
        <f>Trading!F15</f>
        <v>0</v>
      </c>
      <c r="F67" s="36" t="s">
        <v>181</v>
      </c>
    </row>
    <row r="68" spans="1:6" ht="15" x14ac:dyDescent="0.25">
      <c r="A68" s="78">
        <v>67</v>
      </c>
      <c r="B68" s="44" t="s">
        <v>66</v>
      </c>
      <c r="C68" s="44" t="s">
        <v>116</v>
      </c>
      <c r="D68" s="36" t="s">
        <v>38</v>
      </c>
      <c r="E68" s="50">
        <f>TMS!K15</f>
        <v>0</v>
      </c>
      <c r="F68" s="36" t="s">
        <v>181</v>
      </c>
    </row>
    <row r="69" spans="1:6" ht="15" x14ac:dyDescent="0.25">
      <c r="A69" s="78">
        <v>68</v>
      </c>
      <c r="B69" s="44" t="s">
        <v>66</v>
      </c>
      <c r="C69" s="44" t="s">
        <v>117</v>
      </c>
      <c r="D69" s="36" t="s">
        <v>38</v>
      </c>
      <c r="E69" s="50">
        <f>Trading!I15</f>
        <v>0</v>
      </c>
      <c r="F69" s="36"/>
    </row>
    <row r="70" spans="1:6" ht="15" x14ac:dyDescent="0.25">
      <c r="A70" s="78">
        <v>69</v>
      </c>
      <c r="B70" s="44" t="s">
        <v>66</v>
      </c>
      <c r="C70" s="44" t="s">
        <v>118</v>
      </c>
      <c r="D70" s="36" t="s">
        <v>38</v>
      </c>
      <c r="E70" s="50">
        <f>STPIM!K15</f>
        <v>0</v>
      </c>
      <c r="F70" s="36" t="s">
        <v>181</v>
      </c>
    </row>
    <row r="71" spans="1:6" ht="15" x14ac:dyDescent="0.25">
      <c r="A71" s="78">
        <v>70</v>
      </c>
      <c r="B71" s="44" t="s">
        <v>66</v>
      </c>
      <c r="C71" s="44" t="s">
        <v>23</v>
      </c>
      <c r="D71" s="36" t="s">
        <v>38</v>
      </c>
      <c r="E71" s="50">
        <f>MDG!M15</f>
        <v>0</v>
      </c>
      <c r="F71" s="36" t="s">
        <v>181</v>
      </c>
    </row>
    <row r="72" spans="1:6" ht="15" x14ac:dyDescent="0.25">
      <c r="A72" s="78">
        <v>71</v>
      </c>
      <c r="B72" s="44" t="s">
        <v>83</v>
      </c>
      <c r="C72" s="44" t="s">
        <v>116</v>
      </c>
      <c r="D72" s="36" t="s">
        <v>38</v>
      </c>
      <c r="E72" s="50">
        <f>TMS!P15</f>
        <v>0</v>
      </c>
      <c r="F72" s="36" t="s">
        <v>181</v>
      </c>
    </row>
    <row r="73" spans="1:6" ht="15" x14ac:dyDescent="0.25">
      <c r="A73" s="78">
        <v>72</v>
      </c>
      <c r="B73" s="44" t="s">
        <v>83</v>
      </c>
      <c r="C73" s="44" t="s">
        <v>117</v>
      </c>
      <c r="D73" s="36" t="s">
        <v>38</v>
      </c>
      <c r="E73" s="50">
        <f>Trading!K15</f>
        <v>0</v>
      </c>
      <c r="F73" s="36"/>
    </row>
    <row r="74" spans="1:6" ht="15" x14ac:dyDescent="0.25">
      <c r="A74" s="78">
        <v>73</v>
      </c>
      <c r="B74" s="44" t="s">
        <v>83</v>
      </c>
      <c r="C74" s="44" t="s">
        <v>118</v>
      </c>
      <c r="D74" s="36" t="s">
        <v>38</v>
      </c>
      <c r="E74" s="50">
        <f>STPIM!W15</f>
        <v>0</v>
      </c>
      <c r="F74" s="36" t="s">
        <v>181</v>
      </c>
    </row>
    <row r="75" spans="1:6" ht="15" x14ac:dyDescent="0.25">
      <c r="A75" s="78">
        <v>74</v>
      </c>
      <c r="B75" s="44" t="s">
        <v>83</v>
      </c>
      <c r="C75" s="44" t="s">
        <v>23</v>
      </c>
      <c r="D75" s="36" t="s">
        <v>38</v>
      </c>
      <c r="E75" s="50">
        <f>MDG!N15</f>
        <v>0</v>
      </c>
      <c r="F75" s="36" t="s">
        <v>181</v>
      </c>
    </row>
    <row r="76" spans="1:6" ht="15" x14ac:dyDescent="0.25">
      <c r="A76" s="78">
        <v>75</v>
      </c>
      <c r="B76" s="44" t="s">
        <v>62</v>
      </c>
      <c r="C76" s="44" t="s">
        <v>115</v>
      </c>
      <c r="D76" s="36" t="s">
        <v>38</v>
      </c>
      <c r="E76" s="50">
        <f>P2P!J15</f>
        <v>0</v>
      </c>
      <c r="F76" s="36" t="s">
        <v>181</v>
      </c>
    </row>
    <row r="77" spans="1:6" ht="15" x14ac:dyDescent="0.25">
      <c r="A77" s="78">
        <v>76</v>
      </c>
      <c r="B77" s="44" t="s">
        <v>62</v>
      </c>
      <c r="C77" s="44" t="s">
        <v>117</v>
      </c>
      <c r="D77" s="36" t="s">
        <v>38</v>
      </c>
      <c r="E77" s="50">
        <f>Trading!M15</f>
        <v>0</v>
      </c>
      <c r="F77" s="36" t="s">
        <v>181</v>
      </c>
    </row>
    <row r="78" spans="1:6" ht="15" x14ac:dyDescent="0.25">
      <c r="A78" s="78">
        <v>77</v>
      </c>
      <c r="B78" s="44" t="s">
        <v>154</v>
      </c>
      <c r="C78" s="44" t="s">
        <v>275</v>
      </c>
      <c r="D78" s="36" t="s">
        <v>38</v>
      </c>
      <c r="E78" s="50">
        <f>'Asset Maint'!H15</f>
        <v>0</v>
      </c>
      <c r="F78" s="36" t="s">
        <v>181</v>
      </c>
    </row>
    <row r="79" spans="1:6" ht="15" x14ac:dyDescent="0.25">
      <c r="A79" s="78">
        <v>78</v>
      </c>
      <c r="B79" s="44" t="s">
        <v>154</v>
      </c>
      <c r="C79" s="44" t="s">
        <v>115</v>
      </c>
      <c r="D79" s="36" t="s">
        <v>38</v>
      </c>
      <c r="E79" s="50" t="e">
        <f>P2P!#REF!</f>
        <v>#REF!</v>
      </c>
      <c r="F79" s="36"/>
    </row>
    <row r="80" spans="1:6" ht="15" x14ac:dyDescent="0.25">
      <c r="A80" s="78">
        <v>79</v>
      </c>
      <c r="B80" s="44" t="s">
        <v>154</v>
      </c>
      <c r="C80" s="44" t="s">
        <v>116</v>
      </c>
      <c r="D80" s="36" t="s">
        <v>38</v>
      </c>
      <c r="E80" s="50">
        <f>TMS!I15</f>
        <v>0</v>
      </c>
      <c r="F80" s="36" t="s">
        <v>181</v>
      </c>
    </row>
    <row r="81" spans="1:6" ht="15" x14ac:dyDescent="0.25">
      <c r="A81" s="78">
        <v>80</v>
      </c>
      <c r="B81" s="44" t="s">
        <v>154</v>
      </c>
      <c r="C81" s="44" t="s">
        <v>118</v>
      </c>
      <c r="D81" s="36" t="s">
        <v>38</v>
      </c>
      <c r="E81" s="50">
        <f>STPIM!I15</f>
        <v>0</v>
      </c>
      <c r="F81" s="36" t="s">
        <v>181</v>
      </c>
    </row>
    <row r="82" spans="1:6" ht="15" x14ac:dyDescent="0.25">
      <c r="A82" s="78">
        <v>81</v>
      </c>
      <c r="B82" s="44" t="s">
        <v>154</v>
      </c>
      <c r="C82" s="44" t="s">
        <v>119</v>
      </c>
      <c r="D82" s="36" t="s">
        <v>38</v>
      </c>
      <c r="E82" s="50">
        <f>OTB!L15</f>
        <v>0</v>
      </c>
      <c r="F82" s="36"/>
    </row>
    <row r="83" spans="1:6" ht="15" x14ac:dyDescent="0.25">
      <c r="A83" s="78">
        <v>82</v>
      </c>
      <c r="B83" s="44" t="s">
        <v>67</v>
      </c>
      <c r="C83" s="44" t="s">
        <v>116</v>
      </c>
      <c r="D83" s="36" t="s">
        <v>38</v>
      </c>
      <c r="E83" s="50">
        <f>TMS!L15</f>
        <v>0</v>
      </c>
      <c r="F83" s="36" t="s">
        <v>181</v>
      </c>
    </row>
    <row r="84" spans="1:6" ht="15" x14ac:dyDescent="0.25">
      <c r="A84" s="78">
        <v>83</v>
      </c>
      <c r="B84" s="44" t="s">
        <v>67</v>
      </c>
      <c r="C84" s="44" t="s">
        <v>117</v>
      </c>
      <c r="D84" s="36" t="s">
        <v>38</v>
      </c>
      <c r="E84" s="50">
        <f>Trading!N15</f>
        <v>0</v>
      </c>
      <c r="F84" s="36" t="s">
        <v>181</v>
      </c>
    </row>
    <row r="85" spans="1:6" ht="15" x14ac:dyDescent="0.25">
      <c r="A85" s="78">
        <v>84</v>
      </c>
      <c r="B85" s="44" t="s">
        <v>69</v>
      </c>
      <c r="C85" s="44" t="s">
        <v>116</v>
      </c>
      <c r="D85" s="36" t="s">
        <v>38</v>
      </c>
      <c r="E85" s="50">
        <f>TMS!N15</f>
        <v>0</v>
      </c>
      <c r="F85" s="36" t="s">
        <v>181</v>
      </c>
    </row>
    <row r="86" spans="1:6" ht="15" x14ac:dyDescent="0.25">
      <c r="A86" s="78">
        <v>85</v>
      </c>
      <c r="B86" s="44" t="s">
        <v>69</v>
      </c>
      <c r="C86" s="44" t="s">
        <v>117</v>
      </c>
      <c r="D86" s="36" t="s">
        <v>38</v>
      </c>
      <c r="E86" s="50">
        <f>Trading!O15</f>
        <v>0</v>
      </c>
      <c r="F86" s="36" t="s">
        <v>181</v>
      </c>
    </row>
    <row r="87" spans="1:6" ht="15" x14ac:dyDescent="0.25">
      <c r="A87" s="78">
        <v>86</v>
      </c>
      <c r="B87" s="44" t="s">
        <v>70</v>
      </c>
      <c r="C87" s="44" t="s">
        <v>275</v>
      </c>
      <c r="D87" s="36" t="s">
        <v>38</v>
      </c>
      <c r="E87" s="50" t="e">
        <f>'Asset Maint'!#REF!</f>
        <v>#REF!</v>
      </c>
      <c r="F87" s="36" t="s">
        <v>181</v>
      </c>
    </row>
    <row r="88" spans="1:6" ht="15" x14ac:dyDescent="0.25">
      <c r="A88" s="78">
        <v>87</v>
      </c>
      <c r="B88" s="44" t="s">
        <v>70</v>
      </c>
      <c r="C88" s="44" t="s">
        <v>116</v>
      </c>
      <c r="D88" s="36" t="s">
        <v>38</v>
      </c>
      <c r="E88" s="50">
        <f>TMS!O15</f>
        <v>0</v>
      </c>
      <c r="F88" s="36" t="s">
        <v>181</v>
      </c>
    </row>
    <row r="89" spans="1:6" ht="15" x14ac:dyDescent="0.25">
      <c r="A89" s="78">
        <v>88</v>
      </c>
      <c r="B89" s="44" t="s">
        <v>107</v>
      </c>
      <c r="C89" s="44" t="s">
        <v>275</v>
      </c>
      <c r="D89" s="36" t="s">
        <v>38</v>
      </c>
      <c r="E89" s="50" t="e">
        <f>'Asset Maint'!#REF!</f>
        <v>#REF!</v>
      </c>
      <c r="F89" s="36" t="s">
        <v>181</v>
      </c>
    </row>
    <row r="90" spans="1:6" ht="15" x14ac:dyDescent="0.25">
      <c r="A90" s="78">
        <v>89</v>
      </c>
      <c r="B90" s="44" t="s">
        <v>75</v>
      </c>
      <c r="C90" s="44" t="s">
        <v>118</v>
      </c>
      <c r="D90" s="36" t="s">
        <v>38</v>
      </c>
      <c r="E90" s="50">
        <f>STPIM!L15</f>
        <v>0</v>
      </c>
      <c r="F90" s="36" t="s">
        <v>181</v>
      </c>
    </row>
    <row r="91" spans="1:6" ht="15" x14ac:dyDescent="0.25">
      <c r="A91" s="78">
        <v>90</v>
      </c>
      <c r="B91" s="44" t="s">
        <v>159</v>
      </c>
      <c r="C91" s="44" t="s">
        <v>118</v>
      </c>
      <c r="D91" s="36" t="s">
        <v>38</v>
      </c>
      <c r="E91" s="50">
        <f>STPIM!N15</f>
        <v>0</v>
      </c>
      <c r="F91" s="36" t="s">
        <v>181</v>
      </c>
    </row>
    <row r="92" spans="1:6" ht="15" x14ac:dyDescent="0.25">
      <c r="A92" s="78">
        <v>91</v>
      </c>
      <c r="B92" s="44" t="s">
        <v>79</v>
      </c>
      <c r="C92" s="44" t="s">
        <v>118</v>
      </c>
      <c r="D92" s="36" t="s">
        <v>38</v>
      </c>
      <c r="E92" s="50">
        <f>STPIM!R15</f>
        <v>0</v>
      </c>
      <c r="F92" s="36" t="s">
        <v>181</v>
      </c>
    </row>
    <row r="93" spans="1:6" ht="15" x14ac:dyDescent="0.25">
      <c r="A93" s="78">
        <v>92</v>
      </c>
      <c r="B93" s="44" t="s">
        <v>160</v>
      </c>
      <c r="C93" s="44" t="s">
        <v>118</v>
      </c>
      <c r="D93" s="36" t="s">
        <v>38</v>
      </c>
      <c r="E93" s="50">
        <f>STPIM!S15</f>
        <v>0</v>
      </c>
      <c r="F93" s="36" t="s">
        <v>181</v>
      </c>
    </row>
    <row r="94" spans="1:6" ht="15" x14ac:dyDescent="0.25">
      <c r="A94" s="78">
        <v>93</v>
      </c>
      <c r="B94" s="44" t="s">
        <v>81</v>
      </c>
      <c r="C94" s="44" t="s">
        <v>118</v>
      </c>
      <c r="D94" s="36" t="s">
        <v>38</v>
      </c>
      <c r="E94" s="50">
        <f>STPIM!U15</f>
        <v>0</v>
      </c>
      <c r="F94" s="36" t="s">
        <v>181</v>
      </c>
    </row>
    <row r="95" spans="1:6" ht="15" x14ac:dyDescent="0.25">
      <c r="A95" s="78">
        <v>94</v>
      </c>
      <c r="B95" s="44" t="s">
        <v>161</v>
      </c>
      <c r="C95" s="44" t="s">
        <v>118</v>
      </c>
      <c r="D95" s="36" t="s">
        <v>38</v>
      </c>
      <c r="E95" s="50">
        <f>STPIM!V15</f>
        <v>0</v>
      </c>
      <c r="F95" s="36" t="s">
        <v>181</v>
      </c>
    </row>
    <row r="96" spans="1:6" ht="15" x14ac:dyDescent="0.25">
      <c r="A96" s="78">
        <v>95</v>
      </c>
      <c r="B96" s="44" t="s">
        <v>84</v>
      </c>
      <c r="C96" s="44" t="s">
        <v>119</v>
      </c>
      <c r="D96" s="36" t="s">
        <v>38</v>
      </c>
      <c r="E96" s="50">
        <f>OTB!L15</f>
        <v>0</v>
      </c>
      <c r="F96" s="36" t="s">
        <v>181</v>
      </c>
    </row>
    <row r="97" spans="1:6" ht="15" x14ac:dyDescent="0.25">
      <c r="A97" s="78">
        <v>96</v>
      </c>
      <c r="B97" s="44" t="s">
        <v>163</v>
      </c>
      <c r="C97" s="44" t="s">
        <v>119</v>
      </c>
      <c r="D97" s="36" t="s">
        <v>38</v>
      </c>
      <c r="E97" s="50">
        <f>OTB!F15</f>
        <v>0</v>
      </c>
      <c r="F97" s="36" t="s">
        <v>181</v>
      </c>
    </row>
    <row r="98" spans="1:6" ht="15" x14ac:dyDescent="0.25">
      <c r="A98" s="78">
        <v>97</v>
      </c>
      <c r="B98" s="44" t="s">
        <v>101</v>
      </c>
      <c r="C98" s="44" t="s">
        <v>353</v>
      </c>
      <c r="D98" s="36" t="s">
        <v>38</v>
      </c>
      <c r="E98" s="50">
        <f>'Fin &amp; Accn'!V15</f>
        <v>0</v>
      </c>
      <c r="F98" s="36" t="s">
        <v>181</v>
      </c>
    </row>
    <row r="99" spans="1:6" ht="15" x14ac:dyDescent="0.25">
      <c r="A99" s="78">
        <v>98</v>
      </c>
      <c r="B99" s="44" t="s">
        <v>164</v>
      </c>
      <c r="C99" s="44" t="s">
        <v>353</v>
      </c>
      <c r="D99" s="36" t="s">
        <v>38</v>
      </c>
      <c r="E99" s="50">
        <f>'Fin &amp; Accn'!G15</f>
        <v>0</v>
      </c>
      <c r="F99" s="36" t="s">
        <v>181</v>
      </c>
    </row>
    <row r="100" spans="1:6" ht="15" x14ac:dyDescent="0.25">
      <c r="A100" s="78">
        <v>99</v>
      </c>
      <c r="B100" s="44" t="s">
        <v>91</v>
      </c>
      <c r="C100" s="44" t="s">
        <v>353</v>
      </c>
      <c r="D100" s="36" t="s">
        <v>38</v>
      </c>
      <c r="E100" s="50">
        <f>'Fin &amp; Accn'!J15</f>
        <v>0</v>
      </c>
      <c r="F100" s="36" t="s">
        <v>181</v>
      </c>
    </row>
    <row r="101" spans="1:6" ht="15" x14ac:dyDescent="0.25">
      <c r="A101" s="78">
        <v>100</v>
      </c>
      <c r="B101" s="44" t="s">
        <v>165</v>
      </c>
      <c r="C101" s="44" t="s">
        <v>353</v>
      </c>
      <c r="D101" s="36" t="s">
        <v>38</v>
      </c>
      <c r="E101" s="50">
        <f>'Fin &amp; Accn'!K15</f>
        <v>0</v>
      </c>
      <c r="F101" s="36" t="s">
        <v>181</v>
      </c>
    </row>
    <row r="102" spans="1:6" ht="15" x14ac:dyDescent="0.25">
      <c r="A102" s="78">
        <v>101</v>
      </c>
      <c r="B102" s="44" t="s">
        <v>166</v>
      </c>
      <c r="C102" s="44" t="s">
        <v>353</v>
      </c>
      <c r="D102" s="36" t="s">
        <v>38</v>
      </c>
      <c r="E102" s="50">
        <f>'Fin &amp; Accn'!L15</f>
        <v>0</v>
      </c>
      <c r="F102" s="36" t="s">
        <v>181</v>
      </c>
    </row>
    <row r="103" spans="1:6" ht="15" x14ac:dyDescent="0.25">
      <c r="A103" s="78">
        <v>102</v>
      </c>
      <c r="B103" s="44" t="s">
        <v>94</v>
      </c>
      <c r="C103" s="44" t="s">
        <v>353</v>
      </c>
      <c r="D103" s="36" t="s">
        <v>38</v>
      </c>
      <c r="E103" s="50">
        <f>'Fin &amp; Accn'!M15</f>
        <v>0</v>
      </c>
      <c r="F103" s="36" t="s">
        <v>181</v>
      </c>
    </row>
    <row r="104" spans="1:6" ht="15" x14ac:dyDescent="0.25">
      <c r="A104" s="78">
        <v>103</v>
      </c>
      <c r="B104" s="44" t="s">
        <v>96</v>
      </c>
      <c r="C104" s="44" t="s">
        <v>353</v>
      </c>
      <c r="D104" s="36" t="s">
        <v>38</v>
      </c>
      <c r="E104" s="50">
        <f>'Fin &amp; Accn'!P15</f>
        <v>0</v>
      </c>
      <c r="F104" s="36" t="s">
        <v>181</v>
      </c>
    </row>
    <row r="105" spans="1:6" ht="15" x14ac:dyDescent="0.25">
      <c r="A105" s="78">
        <v>104</v>
      </c>
      <c r="B105" s="44" t="s">
        <v>167</v>
      </c>
      <c r="C105" s="44" t="s">
        <v>353</v>
      </c>
      <c r="D105" s="36" t="s">
        <v>38</v>
      </c>
      <c r="E105" s="50">
        <f>'Fin &amp; Accn'!Q15</f>
        <v>0</v>
      </c>
      <c r="F105" s="36" t="s">
        <v>181</v>
      </c>
    </row>
    <row r="106" spans="1:6" ht="15" x14ac:dyDescent="0.25">
      <c r="A106" s="78">
        <v>105</v>
      </c>
      <c r="B106" s="44" t="s">
        <v>98</v>
      </c>
      <c r="C106" s="44" t="s">
        <v>353</v>
      </c>
      <c r="D106" s="36" t="s">
        <v>38</v>
      </c>
      <c r="E106" s="50">
        <f>'Fin &amp; Accn'!R15</f>
        <v>0</v>
      </c>
      <c r="F106" s="36" t="s">
        <v>181</v>
      </c>
    </row>
    <row r="107" spans="1:6" ht="15" x14ac:dyDescent="0.25">
      <c r="A107" s="78">
        <v>106</v>
      </c>
      <c r="B107" s="44" t="s">
        <v>105</v>
      </c>
      <c r="C107" s="44" t="s">
        <v>23</v>
      </c>
      <c r="D107" s="36" t="s">
        <v>38</v>
      </c>
      <c r="E107" s="50">
        <f>MDG!O15</f>
        <v>0</v>
      </c>
      <c r="F107" s="36" t="s">
        <v>181</v>
      </c>
    </row>
    <row r="108" spans="1:6" ht="15" hidden="1" x14ac:dyDescent="0.25">
      <c r="A108" s="78">
        <v>107</v>
      </c>
      <c r="B108" s="44" t="s">
        <v>169</v>
      </c>
      <c r="C108" s="44" t="s">
        <v>181</v>
      </c>
      <c r="D108" s="36" t="s">
        <v>38</v>
      </c>
      <c r="E108" s="50"/>
      <c r="F108" s="36" t="s">
        <v>181</v>
      </c>
    </row>
    <row r="109" spans="1:6" ht="15" hidden="1" x14ac:dyDescent="0.25">
      <c r="A109" s="78">
        <v>108</v>
      </c>
      <c r="B109" s="44" t="s">
        <v>170</v>
      </c>
      <c r="C109" s="44" t="s">
        <v>181</v>
      </c>
      <c r="D109" s="36" t="s">
        <v>38</v>
      </c>
      <c r="E109" s="50"/>
      <c r="F109" s="36" t="s">
        <v>181</v>
      </c>
    </row>
    <row r="110" spans="1:6" ht="15" x14ac:dyDescent="0.25">
      <c r="A110" s="78">
        <v>109</v>
      </c>
      <c r="B110" s="44" t="s">
        <v>171</v>
      </c>
      <c r="C110" s="44" t="s">
        <v>181</v>
      </c>
      <c r="D110" s="36" t="s">
        <v>38</v>
      </c>
      <c r="E110" s="50"/>
      <c r="F110" s="36" t="s">
        <v>181</v>
      </c>
    </row>
    <row r="111" spans="1:6" ht="15" x14ac:dyDescent="0.25">
      <c r="A111" s="78">
        <v>110</v>
      </c>
      <c r="B111" s="44" t="s">
        <v>172</v>
      </c>
      <c r="C111" s="44" t="s">
        <v>181</v>
      </c>
      <c r="D111" s="36" t="s">
        <v>38</v>
      </c>
      <c r="E111" s="50"/>
      <c r="F111" s="36" t="s">
        <v>181</v>
      </c>
    </row>
    <row r="112" spans="1:6" ht="15" x14ac:dyDescent="0.25">
      <c r="A112" s="78">
        <v>111</v>
      </c>
      <c r="B112" s="43" t="s">
        <v>173</v>
      </c>
      <c r="C112" s="43" t="s">
        <v>275</v>
      </c>
      <c r="D112" s="36" t="s">
        <v>38</v>
      </c>
      <c r="E112" s="52" t="e">
        <f>'Asset Maint'!#REF!</f>
        <v>#REF!</v>
      </c>
      <c r="F112" s="46" t="s">
        <v>181</v>
      </c>
    </row>
  </sheetData>
  <autoFilter ref="B1:F1" xr:uid="{A16DB755-B41F-4CC2-B899-91837129BF19}"/>
  <phoneticPr fontId="17" type="noConversion"/>
  <conditionalFormatting sqref="E2:E112">
    <cfRule type="expression" dxfId="4" priority="1">
      <formula>$E2="Not started"</formula>
    </cfRule>
    <cfRule type="expression" dxfId="3" priority="2">
      <formula>$E2="On going"</formula>
    </cfRule>
    <cfRule type="expression" dxfId="2" priority="3">
      <formula>$E2="N/A"</formula>
    </cfRule>
    <cfRule type="expression" dxfId="1" priority="4">
      <formula>$E2="Delay"</formula>
    </cfRule>
    <cfRule type="expression" dxfId="0" priority="5">
      <formula>$E2="Completed"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4AB1-7701-422A-A8BF-730C4D19BF70}">
  <dimension ref="A1:I23"/>
  <sheetViews>
    <sheetView zoomScale="85" zoomScaleNormal="85" workbookViewId="0">
      <selection sqref="A1:A4"/>
    </sheetView>
  </sheetViews>
  <sheetFormatPr defaultRowHeight="15" customHeight="1" x14ac:dyDescent="0.2"/>
  <cols>
    <col min="2" max="2" width="54.375" bestFit="1" customWidth="1"/>
    <col min="3" max="3" width="14.375" bestFit="1" customWidth="1"/>
    <col min="5" max="5" width="18.125" customWidth="1"/>
    <col min="6" max="7" width="15" style="15" customWidth="1"/>
    <col min="8" max="8" width="21.25" style="15" customWidth="1"/>
    <col min="9" max="9" width="56.125" customWidth="1"/>
  </cols>
  <sheetData>
    <row r="1" spans="1:9" s="1" customFormat="1" ht="14.25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10" t="s">
        <v>54</v>
      </c>
      <c r="G1" s="10" t="s">
        <v>55</v>
      </c>
      <c r="H1" s="10" t="s">
        <v>56</v>
      </c>
      <c r="I1" s="4" t="s">
        <v>16</v>
      </c>
    </row>
    <row r="2" spans="1:9" ht="71.25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14" t="s">
        <v>2</v>
      </c>
      <c r="G2" s="14" t="s">
        <v>2</v>
      </c>
      <c r="H2" s="14" t="s">
        <v>1</v>
      </c>
      <c r="I2" s="9" t="s">
        <v>57</v>
      </c>
    </row>
    <row r="3" spans="1:9" ht="14.25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14" t="s">
        <v>1</v>
      </c>
      <c r="G3" s="14" t="s">
        <v>1</v>
      </c>
      <c r="H3" s="14" t="s">
        <v>1</v>
      </c>
      <c r="I3" s="5"/>
    </row>
    <row r="4" spans="1:9" ht="14.25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14"/>
      <c r="G4" s="14"/>
      <c r="H4" s="14"/>
      <c r="I4" s="5"/>
    </row>
    <row r="5" spans="1:9" ht="14.25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14"/>
      <c r="G5" s="14"/>
      <c r="H5" s="14"/>
      <c r="I5" s="5"/>
    </row>
    <row r="6" spans="1:9" ht="14.25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14" t="s">
        <v>1</v>
      </c>
      <c r="G6" s="14"/>
      <c r="H6" s="14" t="s">
        <v>1</v>
      </c>
      <c r="I6" s="5"/>
    </row>
    <row r="7" spans="1:9" ht="14.25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14"/>
      <c r="G7" s="14"/>
      <c r="H7" s="14" t="s">
        <v>1</v>
      </c>
      <c r="I7" s="5"/>
    </row>
    <row r="8" spans="1:9" ht="14.25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14"/>
      <c r="G8" s="14"/>
      <c r="H8" s="14" t="s">
        <v>0</v>
      </c>
      <c r="I8" s="5"/>
    </row>
    <row r="9" spans="1:9" ht="14.25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14"/>
      <c r="G9" s="14"/>
      <c r="H9" s="14"/>
      <c r="I9" s="5"/>
    </row>
    <row r="10" spans="1:9" ht="14.25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14"/>
      <c r="G10" s="14"/>
      <c r="H10" s="14"/>
      <c r="I10" s="5"/>
    </row>
    <row r="11" spans="1:9" ht="14.25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14"/>
      <c r="G11" s="14"/>
      <c r="H11" s="14"/>
      <c r="I11" s="5"/>
    </row>
    <row r="12" spans="1:9" ht="14.25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14"/>
      <c r="G12" s="14"/>
      <c r="H12" s="14"/>
      <c r="I12" s="5"/>
    </row>
    <row r="13" spans="1:9" ht="14.25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14"/>
      <c r="G13" s="14"/>
      <c r="H13" s="14"/>
      <c r="I13" s="5"/>
    </row>
    <row r="14" spans="1:9" ht="14.25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14"/>
      <c r="G14" s="14"/>
      <c r="H14" s="14"/>
      <c r="I14" s="5"/>
    </row>
    <row r="15" spans="1:9" ht="14.25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14"/>
      <c r="G15" s="14"/>
      <c r="H15" s="14"/>
      <c r="I15" s="5"/>
    </row>
    <row r="16" spans="1:9" ht="14.25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14"/>
      <c r="G16" s="14"/>
      <c r="H16" s="14"/>
      <c r="I16" s="5"/>
    </row>
    <row r="17" spans="1:9" ht="14.25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14"/>
      <c r="G17" s="14"/>
      <c r="H17" s="14"/>
      <c r="I17" s="5"/>
    </row>
    <row r="18" spans="1:9" ht="14.25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14"/>
      <c r="G18" s="14"/>
      <c r="H18" s="14"/>
      <c r="I18" s="5"/>
    </row>
    <row r="19" spans="1:9" ht="14.25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14"/>
      <c r="G19" s="14"/>
      <c r="H19" s="14"/>
      <c r="I19" s="5"/>
    </row>
    <row r="20" spans="1:9" ht="14.25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14"/>
      <c r="G20" s="14"/>
      <c r="H20" s="14"/>
      <c r="I20" s="5"/>
    </row>
    <row r="21" spans="1:9" ht="14.25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14"/>
      <c r="G21" s="14"/>
      <c r="H21" s="14"/>
      <c r="I21" s="5"/>
    </row>
    <row r="22" spans="1:9" ht="14.25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14"/>
      <c r="G22" s="14"/>
      <c r="H22" s="14"/>
      <c r="I22" s="5"/>
    </row>
    <row r="23" spans="1:9" ht="14.25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14"/>
      <c r="G23" s="14"/>
      <c r="H23" s="14"/>
      <c r="I23" s="5"/>
    </row>
  </sheetData>
  <phoneticPr fontId="17" type="noConversion"/>
  <conditionalFormatting sqref="F2:I23">
    <cfRule type="containsText" dxfId="754" priority="11" operator="containsText" text="Completed">
      <formula>NOT(ISERROR(SEARCH("Completed",F2)))</formula>
    </cfRule>
    <cfRule type="containsText" dxfId="753" priority="1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F59BBB-5072-411A-B747-9E700E070BE8}">
          <x14:formula1>
            <xm:f>List!$A$1:$A$3</xm:f>
          </x14:formula1>
          <xm:sqref>F2:H23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5142-4259-49AE-9F1E-767F99BAB8DD}">
  <dimension ref="A1:L23"/>
  <sheetViews>
    <sheetView zoomScale="85" zoomScaleNormal="85" workbookViewId="0">
      <pane xSplit="6" ySplit="22" topLeftCell="G23" activePane="bottomRight" state="frozen"/>
      <selection pane="topRight" sqref="A1:A4"/>
      <selection pane="bottomLeft" sqref="A1:A4"/>
      <selection pane="bottomRight" sqref="A1:A4"/>
    </sheetView>
  </sheetViews>
  <sheetFormatPr defaultRowHeight="15" customHeight="1" x14ac:dyDescent="0.2"/>
  <cols>
    <col min="2" max="2" width="54.375" bestFit="1" customWidth="1"/>
    <col min="3" max="3" width="13.625" customWidth="1"/>
    <col min="5" max="5" width="18" bestFit="1" customWidth="1"/>
    <col min="6" max="6" width="15" customWidth="1"/>
    <col min="7" max="7" width="16" bestFit="1" customWidth="1"/>
    <col min="8" max="11" width="15" customWidth="1"/>
    <col min="12" max="12" width="24.125" customWidth="1"/>
  </cols>
  <sheetData>
    <row r="1" spans="1:12" s="1" customFormat="1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58</v>
      </c>
      <c r="G1" s="4" t="s">
        <v>59</v>
      </c>
      <c r="H1" s="4" t="s">
        <v>60</v>
      </c>
      <c r="I1" s="4" t="s">
        <v>61</v>
      </c>
      <c r="J1" s="4" t="s">
        <v>62</v>
      </c>
      <c r="K1" s="4" t="s">
        <v>10</v>
      </c>
      <c r="L1" s="4" t="s">
        <v>16</v>
      </c>
    </row>
    <row r="2" spans="1:12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 t="s">
        <v>1</v>
      </c>
      <c r="G2" s="5" t="s">
        <v>2</v>
      </c>
      <c r="H2" s="5" t="s">
        <v>2</v>
      </c>
      <c r="I2" s="5" t="s">
        <v>1</v>
      </c>
      <c r="J2" s="5" t="s">
        <v>0</v>
      </c>
      <c r="K2" s="5" t="s">
        <v>1</v>
      </c>
      <c r="L2" s="5"/>
    </row>
    <row r="3" spans="1:12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 t="s">
        <v>2</v>
      </c>
      <c r="G3" s="5" t="s">
        <v>2</v>
      </c>
      <c r="H3" s="5" t="s">
        <v>2</v>
      </c>
      <c r="I3" s="5" t="s">
        <v>1</v>
      </c>
      <c r="J3" s="5" t="s">
        <v>0</v>
      </c>
      <c r="K3" s="5" t="s">
        <v>1</v>
      </c>
      <c r="L3" s="5"/>
    </row>
    <row r="4" spans="1:12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5"/>
      <c r="G4" s="5"/>
      <c r="H4" s="5"/>
      <c r="I4" s="5"/>
      <c r="J4" s="5"/>
      <c r="K4" s="5"/>
      <c r="L4" s="5"/>
    </row>
    <row r="5" spans="1:12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5"/>
      <c r="G5" s="5"/>
      <c r="H5" s="5"/>
      <c r="I5" s="5"/>
      <c r="J5" s="5"/>
      <c r="K5" s="5"/>
      <c r="L5" s="5"/>
    </row>
    <row r="6" spans="1:12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 t="s">
        <v>0</v>
      </c>
      <c r="G6" s="5"/>
      <c r="H6" s="5"/>
      <c r="I6" s="5"/>
      <c r="J6" s="5"/>
      <c r="K6" s="5"/>
      <c r="L6" s="5"/>
    </row>
    <row r="7" spans="1:12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 t="s">
        <v>0</v>
      </c>
      <c r="G7" s="5"/>
      <c r="H7" s="5"/>
      <c r="I7" s="5"/>
      <c r="J7" s="5"/>
      <c r="K7" s="5"/>
      <c r="L7" s="5"/>
    </row>
    <row r="8" spans="1:12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 t="s">
        <v>1</v>
      </c>
      <c r="G8" s="5"/>
      <c r="H8" s="5"/>
      <c r="I8" s="5"/>
      <c r="J8" s="5"/>
      <c r="K8" s="5"/>
      <c r="L8" s="5"/>
    </row>
    <row r="9" spans="1:12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5"/>
      <c r="G9" s="5"/>
      <c r="H9" s="5"/>
      <c r="I9" s="5"/>
      <c r="J9" s="5"/>
      <c r="K9" s="5"/>
      <c r="L9" s="5"/>
    </row>
    <row r="10" spans="1:12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  <c r="J23" s="5"/>
      <c r="K23" s="5"/>
      <c r="L23" s="5"/>
    </row>
  </sheetData>
  <phoneticPr fontId="17" type="noConversion"/>
  <conditionalFormatting sqref="F2:L23">
    <cfRule type="containsText" dxfId="752" priority="1" operator="containsText" text="Completed">
      <formula>NOT(ISERROR(SEARCH("Completed",F2)))</formula>
    </cfRule>
    <cfRule type="containsText" dxfId="751" priority="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01ECD0-2790-47B8-BE3F-FB1480DD814E}">
          <x14:formula1>
            <xm:f>List!$A$1:$A$3</xm:f>
          </x14:formula1>
          <xm:sqref>F2:K23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363D-B962-4D36-9106-78B6B9B2469B}">
  <dimension ref="A1:Q23"/>
  <sheetViews>
    <sheetView zoomScale="85" zoomScaleNormal="85" workbookViewId="0">
      <pane xSplit="4" ySplit="1" topLeftCell="E2" activePane="bottomRight" state="frozen"/>
      <selection pane="topRight" sqref="A1:A4"/>
      <selection pane="bottomLeft" sqref="A1:A4"/>
      <selection pane="bottomRight" sqref="A1:A4"/>
    </sheetView>
  </sheetViews>
  <sheetFormatPr defaultRowHeight="15" customHeight="1" x14ac:dyDescent="0.2"/>
  <cols>
    <col min="2" max="2" width="54.375" bestFit="1" customWidth="1"/>
    <col min="3" max="3" width="23.25" customWidth="1"/>
    <col min="5" max="5" width="18" bestFit="1" customWidth="1"/>
    <col min="6" max="9" width="12.75" customWidth="1"/>
    <col min="10" max="10" width="11.375" customWidth="1"/>
    <col min="11" max="15" width="12.75" customWidth="1"/>
    <col min="16" max="16" width="12.875" customWidth="1"/>
    <col min="17" max="17" width="19.625" customWidth="1"/>
  </cols>
  <sheetData>
    <row r="1" spans="1:17" s="1" customFormat="1" ht="14.25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63</v>
      </c>
      <c r="G1" s="4" t="s">
        <v>54</v>
      </c>
      <c r="H1" s="4" t="s">
        <v>64</v>
      </c>
      <c r="I1" s="4" t="s">
        <v>56</v>
      </c>
      <c r="J1" s="4" t="s">
        <v>65</v>
      </c>
      <c r="K1" s="4" t="s">
        <v>66</v>
      </c>
      <c r="L1" s="4" t="s">
        <v>67</v>
      </c>
      <c r="M1" s="4" t="s">
        <v>68</v>
      </c>
      <c r="N1" s="4" t="s">
        <v>69</v>
      </c>
      <c r="O1" s="4" t="s">
        <v>70</v>
      </c>
      <c r="P1" s="4" t="s">
        <v>71</v>
      </c>
      <c r="Q1" s="4" t="s">
        <v>16</v>
      </c>
    </row>
    <row r="2" spans="1:17" ht="57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 t="s">
        <v>1</v>
      </c>
      <c r="G2" s="5" t="s">
        <v>1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1</v>
      </c>
      <c r="M2" s="5" t="s">
        <v>1</v>
      </c>
      <c r="N2" s="5" t="s">
        <v>1</v>
      </c>
      <c r="O2" s="5" t="s">
        <v>0</v>
      </c>
      <c r="P2" s="5" t="s">
        <v>0</v>
      </c>
      <c r="Q2" s="9" t="s">
        <v>72</v>
      </c>
    </row>
    <row r="3" spans="1:17" ht="14.25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/>
      <c r="G3" s="5" t="s">
        <v>1</v>
      </c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4.25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4.25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4.25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/>
      <c r="G6" s="5" t="s">
        <v>1</v>
      </c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4.25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4.25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4.25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4.25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4.25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4.25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4.25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4.25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4.25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4.25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4.25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4.25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4.25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4.25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4.25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4.25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4.25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</sheetData>
  <phoneticPr fontId="17" type="noConversion"/>
  <conditionalFormatting sqref="F2:Q23">
    <cfRule type="containsText" dxfId="750" priority="1" operator="containsText" text="Completed">
      <formula>NOT(ISERROR(SEARCH("Completed",F2)))</formula>
    </cfRule>
    <cfRule type="containsText" dxfId="749" priority="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3B787A-F3A5-424C-A3F9-16CB342B63A4}">
          <x14:formula1>
            <xm:f>List!$A$1:$A$3</xm:f>
          </x14:formula1>
          <xm:sqref>F2:P23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D8BB-0D9D-464D-9D2C-0ED913025871}">
  <dimension ref="A1:P23"/>
  <sheetViews>
    <sheetView zoomScale="85" zoomScaleNormal="85" workbookViewId="0">
      <pane xSplit="4" ySplit="1" topLeftCell="E2" activePane="bottomRight" state="frozen"/>
      <selection pane="topRight" sqref="A1:A4"/>
      <selection pane="bottomLeft" sqref="A1:A4"/>
      <selection pane="bottomRight" sqref="A1:A4"/>
    </sheetView>
  </sheetViews>
  <sheetFormatPr defaultRowHeight="14.25" x14ac:dyDescent="0.2"/>
  <cols>
    <col min="2" max="2" width="45" customWidth="1"/>
    <col min="3" max="3" width="15.875" customWidth="1"/>
    <col min="5" max="5" width="18" bestFit="1" customWidth="1"/>
    <col min="6" max="7" width="15" customWidth="1"/>
    <col min="8" max="8" width="13.25" customWidth="1"/>
    <col min="9" max="9" width="15" customWidth="1"/>
    <col min="10" max="10" width="9.125" customWidth="1"/>
    <col min="11" max="11" width="12.125" customWidth="1"/>
    <col min="12" max="12" width="9.125" customWidth="1"/>
    <col min="13" max="13" width="14.75" bestFit="1" customWidth="1"/>
    <col min="14" max="15" width="11.125" bestFit="1" customWidth="1"/>
    <col min="16" max="16" width="45.875" customWidth="1"/>
  </cols>
  <sheetData>
    <row r="1" spans="1:16" s="1" customFormat="1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58</v>
      </c>
      <c r="G1" s="4" t="s">
        <v>63</v>
      </c>
      <c r="H1" s="4" t="s">
        <v>65</v>
      </c>
      <c r="I1" s="4" t="s">
        <v>66</v>
      </c>
      <c r="J1" s="4" t="s">
        <v>68</v>
      </c>
      <c r="K1" s="4" t="s">
        <v>73</v>
      </c>
      <c r="L1" s="4" t="s">
        <v>61</v>
      </c>
      <c r="M1" s="4" t="s">
        <v>62</v>
      </c>
      <c r="N1" s="4" t="s">
        <v>67</v>
      </c>
      <c r="O1" s="13" t="s">
        <v>69</v>
      </c>
      <c r="P1" s="4" t="s">
        <v>16</v>
      </c>
    </row>
    <row r="2" spans="1:16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 t="s">
        <v>0</v>
      </c>
      <c r="G2" s="5" t="s">
        <v>0</v>
      </c>
      <c r="H2" s="5" t="s">
        <v>1</v>
      </c>
      <c r="I2" s="5" t="s">
        <v>0</v>
      </c>
      <c r="J2" s="5" t="s">
        <v>1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/>
    </row>
    <row r="3" spans="1:16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/>
      <c r="G3" s="5"/>
      <c r="H3" s="5"/>
      <c r="I3" s="5"/>
      <c r="J3" s="5"/>
      <c r="K3" s="5"/>
      <c r="L3" s="5"/>
      <c r="M3" s="5"/>
      <c r="N3" s="5"/>
      <c r="O3" s="12"/>
      <c r="P3" s="5"/>
    </row>
    <row r="4" spans="1:16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5"/>
      <c r="G4" s="5"/>
      <c r="H4" s="5"/>
      <c r="I4" s="5"/>
      <c r="J4" s="5"/>
      <c r="K4" s="5"/>
      <c r="L4" s="5"/>
      <c r="M4" s="5"/>
      <c r="N4" s="5"/>
      <c r="O4" s="12"/>
      <c r="P4" s="5"/>
    </row>
    <row r="5" spans="1:16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5"/>
      <c r="G5" s="5"/>
      <c r="H5" s="5"/>
      <c r="I5" s="5"/>
      <c r="J5" s="5"/>
      <c r="K5" s="5"/>
      <c r="L5" s="5"/>
      <c r="M5" s="5"/>
      <c r="N5" s="5"/>
      <c r="O5" s="12"/>
      <c r="P5" s="5"/>
    </row>
    <row r="6" spans="1:16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 t="s">
        <v>0</v>
      </c>
      <c r="G6" s="5"/>
      <c r="H6" s="5"/>
      <c r="I6" s="5" t="s">
        <v>0</v>
      </c>
      <c r="J6" s="5"/>
      <c r="K6" s="5" t="s">
        <v>0</v>
      </c>
      <c r="L6" s="5"/>
      <c r="M6" s="5"/>
      <c r="N6" s="5"/>
      <c r="O6" s="12"/>
      <c r="P6" s="5"/>
    </row>
    <row r="7" spans="1:16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 t="s">
        <v>0</v>
      </c>
      <c r="G7" s="5"/>
      <c r="H7" s="5"/>
      <c r="I7" s="5" t="s">
        <v>0</v>
      </c>
      <c r="J7" s="5"/>
      <c r="K7" s="5" t="s">
        <v>0</v>
      </c>
      <c r="L7" s="5"/>
      <c r="M7" s="5"/>
      <c r="N7" s="5"/>
      <c r="O7" s="12"/>
      <c r="P7" s="5"/>
    </row>
    <row r="8" spans="1:16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 t="s">
        <v>1</v>
      </c>
      <c r="G8" s="5"/>
      <c r="H8" s="5"/>
      <c r="I8" s="5" t="s">
        <v>0</v>
      </c>
      <c r="J8" s="5"/>
      <c r="K8" s="5" t="s">
        <v>0</v>
      </c>
      <c r="L8" s="5"/>
      <c r="M8" s="5"/>
      <c r="N8" s="5"/>
      <c r="O8" s="12"/>
      <c r="P8" s="5"/>
    </row>
    <row r="9" spans="1:16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5"/>
      <c r="G9" s="5"/>
      <c r="H9" s="5"/>
      <c r="I9" s="5"/>
      <c r="J9" s="5"/>
      <c r="K9" s="5"/>
      <c r="L9" s="5"/>
      <c r="M9" s="5"/>
      <c r="N9" s="5"/>
      <c r="O9" s="12"/>
      <c r="P9" s="5"/>
    </row>
    <row r="10" spans="1:16" x14ac:dyDescent="0.2">
      <c r="A10" s="33">
        <f t="shared" si="0"/>
        <v>9</v>
      </c>
      <c r="B10" s="5" t="s">
        <v>74</v>
      </c>
      <c r="C10" s="5" t="s">
        <v>26</v>
      </c>
      <c r="D10" s="5" t="s">
        <v>29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12"/>
      <c r="P10" s="5"/>
    </row>
    <row r="11" spans="1:16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12"/>
      <c r="P11" s="5"/>
    </row>
    <row r="12" spans="1:16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12"/>
      <c r="P12" s="5"/>
    </row>
    <row r="13" spans="1:16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12"/>
      <c r="P13" s="5"/>
    </row>
    <row r="14" spans="1:16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12"/>
      <c r="P14" s="5"/>
    </row>
    <row r="15" spans="1:16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12"/>
      <c r="P15" s="5"/>
    </row>
    <row r="16" spans="1:16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12"/>
      <c r="P16" s="5"/>
    </row>
    <row r="17" spans="1:16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12"/>
      <c r="P17" s="5"/>
    </row>
    <row r="18" spans="1:16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12"/>
      <c r="P18" s="5"/>
    </row>
    <row r="19" spans="1:16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12"/>
      <c r="P19" s="5"/>
    </row>
    <row r="20" spans="1:16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12"/>
      <c r="P20" s="5"/>
    </row>
    <row r="21" spans="1:16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12"/>
      <c r="P21" s="5"/>
    </row>
    <row r="22" spans="1:16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12"/>
      <c r="P22" s="5"/>
    </row>
    <row r="23" spans="1:16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12"/>
      <c r="P23" s="5"/>
    </row>
  </sheetData>
  <phoneticPr fontId="17" type="noConversion"/>
  <conditionalFormatting sqref="F2:O23">
    <cfRule type="containsText" dxfId="748" priority="1" operator="containsText" text="Completed">
      <formula>NOT(ISERROR(SEARCH("Completed",F2)))</formula>
    </cfRule>
    <cfRule type="containsText" dxfId="747" priority="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1A5BB0-43BC-40A9-9C66-92DB990B90D8}">
          <x14:formula1>
            <xm:f>List!$A$1:$A$3</xm:f>
          </x14:formula1>
          <xm:sqref>F2:O23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4151-8CBD-47D2-83EA-039F96EE713E}">
  <dimension ref="A1:X23"/>
  <sheetViews>
    <sheetView zoomScale="70" zoomScaleNormal="70" workbookViewId="0">
      <pane xSplit="4" ySplit="1" topLeftCell="E2" activePane="bottomRight" state="frozen"/>
      <selection pane="topRight" sqref="A1:A4"/>
      <selection pane="bottomLeft" sqref="A1:A4"/>
      <selection pane="bottomRight" sqref="A1:A4"/>
    </sheetView>
  </sheetViews>
  <sheetFormatPr defaultRowHeight="14.25" x14ac:dyDescent="0.2"/>
  <cols>
    <col min="2" max="2" width="54.375" bestFit="1" customWidth="1"/>
    <col min="3" max="3" width="14.375" bestFit="1" customWidth="1"/>
    <col min="5" max="5" width="18" bestFit="1" customWidth="1"/>
    <col min="6" max="6" width="9" bestFit="1" customWidth="1"/>
    <col min="7" max="7" width="11.125" bestFit="1" customWidth="1"/>
    <col min="8" max="8" width="14.125" bestFit="1" customWidth="1"/>
    <col min="9" max="14" width="11.125" bestFit="1" customWidth="1"/>
    <col min="15" max="15" width="9" bestFit="1" customWidth="1"/>
    <col min="16" max="18" width="11.125" bestFit="1" customWidth="1"/>
    <col min="19" max="19" width="14.75" bestFit="1" customWidth="1"/>
    <col min="20" max="20" width="21.625" bestFit="1" customWidth="1"/>
    <col min="21" max="21" width="13.375" bestFit="1" customWidth="1"/>
    <col min="22" max="22" width="17.875" bestFit="1" customWidth="1"/>
    <col min="23" max="23" width="17.875" customWidth="1"/>
    <col min="24" max="24" width="19.125" customWidth="1"/>
  </cols>
  <sheetData>
    <row r="1" spans="1:24" s="1" customFormat="1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65</v>
      </c>
      <c r="G1" s="4" t="s">
        <v>10</v>
      </c>
      <c r="H1" s="4" t="s">
        <v>64</v>
      </c>
      <c r="I1" s="4" t="s">
        <v>56</v>
      </c>
      <c r="J1" s="4" t="s">
        <v>54</v>
      </c>
      <c r="K1" s="4" t="s">
        <v>66</v>
      </c>
      <c r="L1" s="4" t="s">
        <v>75</v>
      </c>
      <c r="M1" s="4" t="s">
        <v>68</v>
      </c>
      <c r="N1" s="4" t="s">
        <v>76</v>
      </c>
      <c r="O1" s="4" t="s">
        <v>77</v>
      </c>
      <c r="P1" s="4" t="s">
        <v>55</v>
      </c>
      <c r="Q1" s="4" t="s">
        <v>78</v>
      </c>
      <c r="R1" s="4" t="s">
        <v>79</v>
      </c>
      <c r="S1" s="4" t="s">
        <v>80</v>
      </c>
      <c r="T1" s="4" t="s">
        <v>13</v>
      </c>
      <c r="U1" s="4" t="s">
        <v>81</v>
      </c>
      <c r="V1" s="4" t="s">
        <v>82</v>
      </c>
      <c r="W1" s="4" t="s">
        <v>83</v>
      </c>
      <c r="X1" s="4" t="s">
        <v>16</v>
      </c>
    </row>
    <row r="2" spans="1:24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 t="s">
        <v>1</v>
      </c>
      <c r="G2" s="5" t="s">
        <v>1</v>
      </c>
      <c r="H2" s="5" t="s">
        <v>0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0</v>
      </c>
      <c r="O2" s="5" t="s">
        <v>1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 t="s">
        <v>0</v>
      </c>
      <c r="V2" s="5" t="s">
        <v>0</v>
      </c>
      <c r="W2" s="5" t="s">
        <v>0</v>
      </c>
      <c r="X2" s="5"/>
    </row>
    <row r="3" spans="1:24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1</v>
      </c>
      <c r="P3" s="5"/>
      <c r="Q3" s="5"/>
      <c r="R3" s="5"/>
      <c r="S3" s="5"/>
      <c r="T3" s="5"/>
      <c r="U3" s="5"/>
      <c r="V3" s="5"/>
      <c r="W3" s="5"/>
      <c r="X3" s="5"/>
    </row>
    <row r="4" spans="1:24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5"/>
      <c r="G4" s="5"/>
      <c r="H4" s="5"/>
      <c r="I4" s="5"/>
      <c r="J4" s="5"/>
      <c r="K4" s="5"/>
      <c r="L4" s="5"/>
      <c r="M4" s="5"/>
      <c r="N4" s="5"/>
      <c r="O4" s="5" t="s">
        <v>1</v>
      </c>
      <c r="P4" s="5"/>
      <c r="Q4" s="5"/>
      <c r="R4" s="5"/>
      <c r="S4" s="5"/>
      <c r="T4" s="5"/>
      <c r="U4" s="5"/>
      <c r="V4" s="5"/>
      <c r="W4" s="5"/>
      <c r="X4" s="5"/>
    </row>
    <row r="5" spans="1:24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/>
      <c r="G6" s="5"/>
      <c r="H6" s="5"/>
      <c r="I6" s="5"/>
      <c r="J6" s="5"/>
      <c r="K6" s="5"/>
      <c r="L6" s="5" t="s">
        <v>1</v>
      </c>
      <c r="M6" s="5"/>
      <c r="N6" s="5"/>
      <c r="O6" s="5" t="s">
        <v>1</v>
      </c>
      <c r="P6" s="5"/>
      <c r="Q6" s="5"/>
      <c r="R6" s="5"/>
      <c r="S6" s="5"/>
      <c r="T6" s="5"/>
      <c r="U6" s="5"/>
      <c r="V6" s="5"/>
      <c r="W6" s="5"/>
      <c r="X6" s="5"/>
    </row>
    <row r="7" spans="1:24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/>
      <c r="G7" s="5"/>
      <c r="H7" s="5"/>
      <c r="I7" s="5"/>
      <c r="J7" s="5"/>
      <c r="K7" s="5"/>
      <c r="L7" s="5" t="s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/>
      <c r="G8" s="5"/>
      <c r="H8" s="5"/>
      <c r="I8" s="5"/>
      <c r="J8" s="5"/>
      <c r="K8" s="5"/>
      <c r="L8" s="5" t="s">
        <v>0</v>
      </c>
      <c r="M8" s="5"/>
      <c r="N8" s="5"/>
      <c r="O8" s="5" t="s">
        <v>1</v>
      </c>
      <c r="P8" s="5"/>
      <c r="Q8" s="5"/>
      <c r="R8" s="5"/>
      <c r="S8" s="5"/>
      <c r="T8" s="5"/>
      <c r="U8" s="5"/>
      <c r="V8" s="5"/>
      <c r="W8" s="5"/>
      <c r="X8" s="5"/>
    </row>
    <row r="9" spans="1:24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 t="s">
        <v>1</v>
      </c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</sheetData>
  <phoneticPr fontId="17" type="noConversion"/>
  <conditionalFormatting sqref="F2:X23">
    <cfRule type="containsText" dxfId="746" priority="1" operator="containsText" text="Completed">
      <formula>NOT(ISERROR(SEARCH("Completed",F2)))</formula>
    </cfRule>
    <cfRule type="containsText" dxfId="745" priority="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8885FA-BB89-4FEB-B317-DBB2855B27F4}">
          <x14:formula1>
            <xm:f>List!$A$1:$A$3</xm:f>
          </x14:formula1>
          <xm:sqref>F2:W23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5B49-CB30-4C56-B73F-182E2DA327E4}">
  <dimension ref="A1:M23"/>
  <sheetViews>
    <sheetView zoomScale="70" zoomScaleNormal="70" workbookViewId="0">
      <pane xSplit="9" ySplit="1" topLeftCell="J2" activePane="bottomRight" state="frozen"/>
      <selection pane="topRight" sqref="A1:A4"/>
      <selection pane="bottomLeft" sqref="A1:A4"/>
      <selection pane="bottomRight" sqref="A1:A4"/>
    </sheetView>
  </sheetViews>
  <sheetFormatPr defaultColWidth="9.125" defaultRowHeight="15" customHeight="1" x14ac:dyDescent="0.2"/>
  <cols>
    <col min="2" max="2" width="54.375" bestFit="1" customWidth="1"/>
    <col min="3" max="3" width="13.375" bestFit="1" customWidth="1"/>
    <col min="4" max="4" width="11.25" customWidth="1"/>
    <col min="5" max="5" width="22.375" customWidth="1"/>
    <col min="6" max="6" width="9.125" customWidth="1"/>
    <col min="7" max="7" width="11.125" bestFit="1" customWidth="1"/>
    <col min="8" max="8" width="12.625" bestFit="1" customWidth="1"/>
    <col min="9" max="12" width="10.75" bestFit="1" customWidth="1"/>
    <col min="13" max="15" width="9.125" customWidth="1"/>
    <col min="19" max="19" width="11" bestFit="1" customWidth="1"/>
    <col min="20" max="20" width="16.875" bestFit="1" customWidth="1"/>
    <col min="21" max="21" width="12.375" bestFit="1" customWidth="1"/>
    <col min="22" max="22" width="16.625" bestFit="1" customWidth="1"/>
  </cols>
  <sheetData>
    <row r="1" spans="1:13" s="1" customFormat="1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84</v>
      </c>
      <c r="G1" s="4" t="s">
        <v>85</v>
      </c>
      <c r="H1" s="4" t="s">
        <v>86</v>
      </c>
      <c r="I1" s="4" t="s">
        <v>55</v>
      </c>
      <c r="J1" s="4" t="s">
        <v>65</v>
      </c>
      <c r="K1" s="4" t="s">
        <v>87</v>
      </c>
      <c r="L1" s="4" t="s">
        <v>88</v>
      </c>
      <c r="M1" s="4" t="s">
        <v>16</v>
      </c>
    </row>
    <row r="2" spans="1:13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 t="s">
        <v>0</v>
      </c>
      <c r="G2" s="5" t="s">
        <v>0</v>
      </c>
      <c r="H2" s="5" t="s">
        <v>2</v>
      </c>
      <c r="I2" s="5" t="s">
        <v>2</v>
      </c>
      <c r="J2" s="5" t="s">
        <v>2</v>
      </c>
      <c r="K2" s="5" t="s">
        <v>2</v>
      </c>
      <c r="L2" s="5" t="s">
        <v>2</v>
      </c>
      <c r="M2" s="5"/>
    </row>
    <row r="3" spans="1:13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 t="s">
        <v>0</v>
      </c>
      <c r="G3" s="5" t="s">
        <v>0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/>
    </row>
    <row r="4" spans="1:13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5"/>
      <c r="G4" s="5"/>
      <c r="H4" s="5"/>
      <c r="I4" s="5"/>
      <c r="J4" s="5"/>
      <c r="K4" s="5"/>
      <c r="L4" s="5"/>
      <c r="M4" s="5"/>
    </row>
    <row r="5" spans="1:13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5"/>
      <c r="G5" s="5"/>
      <c r="H5" s="5"/>
      <c r="I5" s="5"/>
      <c r="J5" s="5"/>
      <c r="K5" s="5"/>
      <c r="L5" s="5"/>
      <c r="M5" s="5"/>
    </row>
    <row r="6" spans="1:13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/>
      <c r="G6" s="5"/>
      <c r="H6" s="5" t="s">
        <v>0</v>
      </c>
      <c r="I6" s="5"/>
      <c r="J6" s="5"/>
      <c r="K6" s="5"/>
      <c r="L6" s="5"/>
      <c r="M6" s="5"/>
    </row>
    <row r="7" spans="1:13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/>
      <c r="G7" s="5"/>
      <c r="H7" s="5" t="s">
        <v>0</v>
      </c>
      <c r="I7" s="5"/>
      <c r="J7" s="5"/>
      <c r="K7" s="5"/>
      <c r="L7" s="5"/>
      <c r="M7" s="5"/>
    </row>
    <row r="8" spans="1:13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/>
      <c r="G8" s="5"/>
      <c r="H8" s="5" t="s">
        <v>0</v>
      </c>
      <c r="I8" s="5"/>
      <c r="J8" s="5"/>
      <c r="K8" s="5"/>
      <c r="L8" s="5"/>
      <c r="M8" s="5"/>
    </row>
    <row r="9" spans="1:13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5"/>
      <c r="G9" s="5"/>
      <c r="H9" s="5"/>
      <c r="I9" s="5"/>
      <c r="J9" s="5"/>
      <c r="K9" s="5"/>
      <c r="L9" s="5"/>
      <c r="M9" s="5"/>
    </row>
    <row r="10" spans="1:13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5"/>
      <c r="G10" s="5"/>
      <c r="H10" s="5" t="s">
        <v>0</v>
      </c>
      <c r="I10" s="5"/>
      <c r="J10" s="5"/>
      <c r="K10" s="5"/>
      <c r="L10" s="5"/>
      <c r="M10" s="5"/>
    </row>
    <row r="11" spans="1:13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  <c r="J23" s="5"/>
      <c r="K23" s="5"/>
      <c r="L23" s="5"/>
      <c r="M23" s="5"/>
    </row>
  </sheetData>
  <phoneticPr fontId="17" type="noConversion"/>
  <conditionalFormatting sqref="F2:M23">
    <cfRule type="containsText" dxfId="744" priority="1" operator="containsText" text="Completed">
      <formula>NOT(ISERROR(SEARCH("Completed",F2)))</formula>
    </cfRule>
    <cfRule type="containsText" dxfId="743" priority="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E4A5A2-A911-443F-AFDA-CD28E5A2CB61}">
          <x14:formula1>
            <xm:f>List!$A$1:$A$3</xm:f>
          </x14:formula1>
          <xm:sqref>N2:V23 F2:L23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06749-4887-4F35-ACD8-40E3574FB26E}">
  <dimension ref="A1:W23"/>
  <sheetViews>
    <sheetView zoomScale="85" zoomScaleNormal="85" workbookViewId="0">
      <pane xSplit="6" ySplit="1" topLeftCell="G2" activePane="bottomRight" state="frozen"/>
      <selection pane="topRight" sqref="A1:A4"/>
      <selection pane="bottomLeft" sqref="A1:A4"/>
      <selection pane="bottomRight" sqref="A1:A4"/>
    </sheetView>
  </sheetViews>
  <sheetFormatPr defaultRowHeight="15" customHeight="1" x14ac:dyDescent="0.2"/>
  <cols>
    <col min="2" max="2" width="54.375" bestFit="1" customWidth="1"/>
    <col min="3" max="3" width="16.25" customWidth="1"/>
    <col min="5" max="5" width="18" bestFit="1" customWidth="1"/>
    <col min="6" max="8" width="15" customWidth="1"/>
    <col min="9" max="9" width="13.25" bestFit="1" customWidth="1"/>
    <col min="10" max="10" width="13.375" customWidth="1"/>
    <col min="11" max="11" width="16.625" bestFit="1" customWidth="1"/>
    <col min="12" max="12" width="18.25" customWidth="1"/>
    <col min="13" max="13" width="14.25" customWidth="1"/>
    <col min="14" max="15" width="9.125" customWidth="1"/>
    <col min="17" max="17" width="10.125" bestFit="1" customWidth="1"/>
    <col min="23" max="23" width="11" bestFit="1" customWidth="1"/>
    <col min="24" max="24" width="16.875" bestFit="1" customWidth="1"/>
    <col min="25" max="25" width="12.375" bestFit="1" customWidth="1"/>
    <col min="26" max="26" width="16.625" bestFit="1" customWidth="1"/>
  </cols>
  <sheetData>
    <row r="1" spans="1:23" s="1" customFormat="1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89</v>
      </c>
      <c r="H1" s="4" t="s">
        <v>90</v>
      </c>
      <c r="I1" s="4" t="s">
        <v>64</v>
      </c>
      <c r="J1" s="4" t="s">
        <v>91</v>
      </c>
      <c r="K1" s="4" t="s">
        <v>92</v>
      </c>
      <c r="L1" s="4" t="s">
        <v>93</v>
      </c>
      <c r="M1" s="4" t="s">
        <v>94</v>
      </c>
      <c r="N1" s="4" t="s">
        <v>55</v>
      </c>
      <c r="O1" s="4" t="s">
        <v>95</v>
      </c>
      <c r="P1" s="4" t="s">
        <v>96</v>
      </c>
      <c r="Q1" s="4" t="s">
        <v>97</v>
      </c>
      <c r="R1" s="4" t="s">
        <v>98</v>
      </c>
      <c r="S1" s="4" t="s">
        <v>13</v>
      </c>
      <c r="T1" s="4" t="s">
        <v>99</v>
      </c>
      <c r="U1" s="4" t="s">
        <v>100</v>
      </c>
      <c r="V1" s="4" t="s">
        <v>101</v>
      </c>
      <c r="W1" s="4" t="s">
        <v>16</v>
      </c>
    </row>
    <row r="2" spans="1:23" x14ac:dyDescent="0.2">
      <c r="A2" s="33">
        <v>1</v>
      </c>
      <c r="B2" s="5" t="s">
        <v>17</v>
      </c>
      <c r="C2" s="5" t="s">
        <v>18</v>
      </c>
      <c r="D2" s="5" t="s">
        <v>19</v>
      </c>
      <c r="E2" s="5"/>
      <c r="F2" s="5" t="s">
        <v>0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0</v>
      </c>
      <c r="U2" s="5" t="s">
        <v>0</v>
      </c>
      <c r="V2" s="5" t="s">
        <v>0</v>
      </c>
      <c r="W2" s="5"/>
    </row>
    <row r="3" spans="1:23" x14ac:dyDescent="0.2">
      <c r="A3" s="33">
        <f>A2+1</f>
        <v>2</v>
      </c>
      <c r="B3" s="5" t="s">
        <v>21</v>
      </c>
      <c r="C3" s="5" t="s">
        <v>18</v>
      </c>
      <c r="D3" s="5" t="s">
        <v>19</v>
      </c>
      <c r="E3" s="5"/>
      <c r="F3" s="5"/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5"/>
      <c r="T3" s="5"/>
      <c r="U3" s="5"/>
      <c r="V3" s="5"/>
      <c r="W3" s="5"/>
    </row>
    <row r="4" spans="1:23" x14ac:dyDescent="0.2">
      <c r="A4" s="33">
        <f t="shared" ref="A4:A23" si="0">A3+1</f>
        <v>3</v>
      </c>
      <c r="B4" s="21" t="s">
        <v>22</v>
      </c>
      <c r="C4" s="21" t="s">
        <v>23</v>
      </c>
      <c r="D4" s="21" t="s">
        <v>19</v>
      </c>
      <c r="E4" s="2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A5" s="33">
        <f t="shared" si="0"/>
        <v>4</v>
      </c>
      <c r="B5" s="21" t="s">
        <v>24</v>
      </c>
      <c r="C5" s="21" t="s">
        <v>23</v>
      </c>
      <c r="D5" s="21" t="s">
        <v>19</v>
      </c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2">
      <c r="A6" s="33">
        <f t="shared" si="0"/>
        <v>5</v>
      </c>
      <c r="B6" s="5" t="s">
        <v>25</v>
      </c>
      <c r="C6" s="5" t="s">
        <v>26</v>
      </c>
      <c r="D6" s="5" t="s">
        <v>19</v>
      </c>
      <c r="E6" s="5"/>
      <c r="F6" s="5"/>
      <c r="G6" s="5" t="s">
        <v>1</v>
      </c>
      <c r="H6" s="5" t="s">
        <v>1</v>
      </c>
      <c r="I6" s="5" t="s">
        <v>1</v>
      </c>
      <c r="J6" s="5" t="s">
        <v>1</v>
      </c>
      <c r="K6" s="5" t="s">
        <v>1</v>
      </c>
      <c r="L6" s="5" t="s">
        <v>1</v>
      </c>
      <c r="M6" s="5" t="s">
        <v>1</v>
      </c>
      <c r="N6" s="5" t="s">
        <v>1</v>
      </c>
      <c r="O6" s="5" t="s">
        <v>1</v>
      </c>
      <c r="P6" s="5" t="s">
        <v>1</v>
      </c>
      <c r="Q6" s="5" t="s">
        <v>1</v>
      </c>
      <c r="R6" s="5" t="s">
        <v>1</v>
      </c>
      <c r="S6" s="5"/>
      <c r="T6" s="5"/>
      <c r="U6" s="5"/>
      <c r="V6" s="5"/>
      <c r="W6" s="5"/>
    </row>
    <row r="7" spans="1:23" x14ac:dyDescent="0.2">
      <c r="A7" s="33">
        <f t="shared" si="0"/>
        <v>6</v>
      </c>
      <c r="B7" s="5" t="s">
        <v>27</v>
      </c>
      <c r="C7" s="5" t="s">
        <v>26</v>
      </c>
      <c r="D7" s="5" t="s">
        <v>19</v>
      </c>
      <c r="E7" s="5"/>
      <c r="F7" s="5"/>
      <c r="G7" s="5" t="s">
        <v>1</v>
      </c>
      <c r="H7" s="5" t="s">
        <v>1</v>
      </c>
      <c r="I7" s="5" t="s">
        <v>1</v>
      </c>
      <c r="J7" s="5" t="s">
        <v>1</v>
      </c>
      <c r="K7" s="5" t="s">
        <v>1</v>
      </c>
      <c r="L7" s="5" t="s">
        <v>1</v>
      </c>
      <c r="M7" s="5" t="s">
        <v>1</v>
      </c>
      <c r="N7" s="5" t="s">
        <v>1</v>
      </c>
      <c r="O7" s="5" t="s">
        <v>1</v>
      </c>
      <c r="P7" s="5" t="s">
        <v>1</v>
      </c>
      <c r="Q7" s="5" t="s">
        <v>1</v>
      </c>
      <c r="R7" s="5" t="s">
        <v>1</v>
      </c>
      <c r="S7" s="5"/>
      <c r="T7" s="5"/>
      <c r="U7" s="5"/>
      <c r="V7" s="5"/>
      <c r="W7" s="5"/>
    </row>
    <row r="8" spans="1:23" x14ac:dyDescent="0.2">
      <c r="A8" s="33">
        <f t="shared" si="0"/>
        <v>7</v>
      </c>
      <c r="B8" s="5" t="s">
        <v>28</v>
      </c>
      <c r="C8" s="5" t="s">
        <v>26</v>
      </c>
      <c r="D8" s="5" t="s">
        <v>29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">
      <c r="A9" s="33">
        <f t="shared" si="0"/>
        <v>8</v>
      </c>
      <c r="B9" s="21" t="s">
        <v>30</v>
      </c>
      <c r="C9" s="21" t="s">
        <v>23</v>
      </c>
      <c r="D9" s="21" t="s">
        <v>29</v>
      </c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">
      <c r="A10" s="33">
        <f t="shared" si="0"/>
        <v>9</v>
      </c>
      <c r="B10" s="5" t="s">
        <v>31</v>
      </c>
      <c r="C10" s="5" t="s">
        <v>26</v>
      </c>
      <c r="D10" s="5" t="s">
        <v>29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">
      <c r="A11" s="33">
        <f t="shared" si="0"/>
        <v>10</v>
      </c>
      <c r="B11" s="5" t="s">
        <v>32</v>
      </c>
      <c r="C11" s="5" t="s">
        <v>33</v>
      </c>
      <c r="D11" s="5" t="s">
        <v>34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">
      <c r="A12" s="33">
        <f t="shared" si="0"/>
        <v>11</v>
      </c>
      <c r="B12" s="5" t="s">
        <v>35</v>
      </c>
      <c r="C12" s="5" t="s">
        <v>33</v>
      </c>
      <c r="D12" s="5" t="s">
        <v>34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">
      <c r="A13" s="33">
        <f t="shared" si="0"/>
        <v>12</v>
      </c>
      <c r="B13" s="5" t="s">
        <v>36</v>
      </c>
      <c r="C13" s="5" t="s">
        <v>33</v>
      </c>
      <c r="D13" s="5" t="s">
        <v>34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">
      <c r="A14" s="33">
        <f t="shared" si="0"/>
        <v>13</v>
      </c>
      <c r="B14" s="5" t="s">
        <v>37</v>
      </c>
      <c r="C14" s="5" t="s">
        <v>18</v>
      </c>
      <c r="D14" s="5" t="s">
        <v>38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">
      <c r="A15" s="33">
        <f t="shared" si="0"/>
        <v>14</v>
      </c>
      <c r="B15" s="5" t="s">
        <v>39</v>
      </c>
      <c r="C15" s="5" t="s">
        <v>18</v>
      </c>
      <c r="D15" s="5" t="s">
        <v>38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">
      <c r="A16" s="33">
        <f t="shared" si="0"/>
        <v>15</v>
      </c>
      <c r="B16" s="5" t="s">
        <v>40</v>
      </c>
      <c r="C16" s="5" t="s">
        <v>26</v>
      </c>
      <c r="D16" s="5" t="s">
        <v>41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">
      <c r="A17" s="33">
        <f t="shared" si="0"/>
        <v>16</v>
      </c>
      <c r="B17" s="6" t="s">
        <v>42</v>
      </c>
      <c r="C17" s="5" t="s">
        <v>26</v>
      </c>
      <c r="D17" s="5" t="s">
        <v>41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">
      <c r="A18" s="33">
        <f t="shared" si="0"/>
        <v>17</v>
      </c>
      <c r="B18" s="5" t="s">
        <v>43</v>
      </c>
      <c r="C18" s="5" t="s">
        <v>26</v>
      </c>
      <c r="D18" s="5" t="s">
        <v>44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">
      <c r="A19" s="33">
        <f t="shared" si="0"/>
        <v>18</v>
      </c>
      <c r="B19" s="5" t="s">
        <v>45</v>
      </c>
      <c r="C19" s="5" t="s">
        <v>26</v>
      </c>
      <c r="D19" s="5" t="s">
        <v>46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">
      <c r="A20" s="33">
        <f t="shared" si="0"/>
        <v>19</v>
      </c>
      <c r="B20" s="5" t="s">
        <v>47</v>
      </c>
      <c r="C20" s="5" t="s">
        <v>33</v>
      </c>
      <c r="D20" s="5" t="s">
        <v>48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">
      <c r="A21" s="33">
        <f t="shared" si="0"/>
        <v>20</v>
      </c>
      <c r="B21" s="5" t="s">
        <v>49</v>
      </c>
      <c r="C21" s="5" t="s">
        <v>33</v>
      </c>
      <c r="D21" s="5" t="s">
        <v>50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">
      <c r="A22" s="33">
        <f t="shared" si="0"/>
        <v>21</v>
      </c>
      <c r="B22" s="5" t="s">
        <v>51</v>
      </c>
      <c r="C22" s="5" t="s">
        <v>33</v>
      </c>
      <c r="D22" s="5" t="s">
        <v>52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">
      <c r="A23" s="33">
        <f t="shared" si="0"/>
        <v>22</v>
      </c>
      <c r="B23" s="5" t="s">
        <v>53</v>
      </c>
      <c r="C23" s="5" t="s">
        <v>26</v>
      </c>
      <c r="D23" s="5" t="s">
        <v>52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</sheetData>
  <phoneticPr fontId="17" type="noConversion"/>
  <conditionalFormatting sqref="F2:W23">
    <cfRule type="containsText" dxfId="742" priority="1" operator="containsText" text="Completed">
      <formula>NOT(ISERROR(SEARCH("Completed",F2)))</formula>
    </cfRule>
    <cfRule type="containsText" dxfId="741" priority="2" operator="containsText" text="Delay">
      <formula>NOT(ISERROR(SEARCH("Delay",F2)))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23AC7B-E8AB-45C1-802D-CD02F9A48CFB}">
          <x14:formula1>
            <xm:f>List!$A$1:$A$3</xm:f>
          </x14:formula1>
          <xm:sqref>X2:Z23 F2:V23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552B9AC3DCF4E81B7834E05844AFB" ma:contentTypeVersion="13" ma:contentTypeDescription="Create a new document." ma:contentTypeScope="" ma:versionID="d9b0a416f0adb86405476d2d4e97a073">
  <xsd:schema xmlns:xsd="http://www.w3.org/2001/XMLSchema" xmlns:xs="http://www.w3.org/2001/XMLSchema" xmlns:p="http://schemas.microsoft.com/office/2006/metadata/properties" xmlns:ns2="bd99f200-8ed2-429c-8f09-25b46f6b2c60" xmlns:ns3="a2dcf168-2fc7-4161-8805-93aca677e23b" targetNamespace="http://schemas.microsoft.com/office/2006/metadata/properties" ma:root="true" ma:fieldsID="5c0d867c318bbafa694ba7fe89044b4d" ns2:_="" ns3:_="">
    <xsd:import namespace="bd99f200-8ed2-429c-8f09-25b46f6b2c60"/>
    <xsd:import namespace="a2dcf168-2fc7-4161-8805-93aca677e2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9f200-8ed2-429c-8f09-25b46f6b2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cb9244-5717-4a8b-a0d5-395f11c294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cf168-2fc7-4161-8805-93aca677e2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616cea-e7b0-4371-b14c-b66552760b1e}" ma:internalName="TaxCatchAll" ma:showField="CatchAllData" ma:web="a2dcf168-2fc7-4161-8805-93aca677e2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cf168-2fc7-4161-8805-93aca677e23b" xsi:nil="true"/>
    <_Flow_SignoffStatus xmlns="bd99f200-8ed2-429c-8f09-25b46f6b2c60" xsi:nil="true"/>
    <lcf76f155ced4ddcb4097134ff3c332f xmlns="bd99f200-8ed2-429c-8f09-25b46f6b2c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06B851-21CB-45D0-84D2-0EB1360BF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99f200-8ed2-429c-8f09-25b46f6b2c60"/>
    <ds:schemaRef ds:uri="a2dcf168-2fc7-4161-8805-93aca677e2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2DE084-B457-4E11-B153-75E5AB6A7DC8}">
  <ds:schemaRefs>
    <ds:schemaRef ds:uri="http://schemas.microsoft.com/office/2006/metadata/properties"/>
    <ds:schemaRef ds:uri="http://schemas.microsoft.com/office/infopath/2007/PartnerControls"/>
    <ds:schemaRef ds:uri="a2dcf168-2fc7-4161-8805-93aca677e23b"/>
    <ds:schemaRef ds:uri="bd99f200-8ed2-429c-8f09-25b46f6b2c60"/>
  </ds:schemaRefs>
</ds:datastoreItem>
</file>

<file path=customXml/itemProps3.xml><?xml version="1.0" encoding="utf-8"?>
<ds:datastoreItem xmlns:ds="http://schemas.openxmlformats.org/officeDocument/2006/customXml" ds:itemID="{9BF25F61-FCAB-4278-849A-97D944664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List</vt:lpstr>
      <vt:lpstr>Estate Operations</vt:lpstr>
      <vt:lpstr>Asset Maint</vt:lpstr>
      <vt:lpstr>P2P</vt:lpstr>
      <vt:lpstr>TMS</vt:lpstr>
      <vt:lpstr>Trading</vt:lpstr>
      <vt:lpstr>STPIM</vt:lpstr>
      <vt:lpstr>OTB</vt:lpstr>
      <vt:lpstr>Fin &amp; Accn</vt:lpstr>
      <vt:lpstr>MDG</vt:lpstr>
      <vt:lpstr>GRC</vt:lpstr>
      <vt:lpstr>List of Application</vt:lpstr>
      <vt:lpstr>Summary</vt:lpstr>
      <vt:lpstr>Activities Definition</vt:lpstr>
      <vt:lpstr>Apps tracking</vt:lpstr>
      <vt:lpstr>Weekly Status Update</vt:lpstr>
      <vt:lpstr>1. Requirement gathering</vt:lpstr>
      <vt:lpstr>2. Discussion new integration</vt:lpstr>
      <vt:lpstr>5. Application change require</vt:lpstr>
      <vt:lpstr>6. Discuss rollout readiness</vt:lpstr>
      <vt:lpstr>7. Project Timeline</vt:lpstr>
      <vt:lpstr>9. Prioritization of Build</vt:lpstr>
      <vt:lpstr>10. Solution Migration</vt:lpstr>
      <vt:lpstr>11. Solution Integration</vt:lpstr>
      <vt:lpstr>12. Solution Process Change</vt:lpstr>
      <vt:lpstr>13. BSDD Main Stream</vt:lpstr>
      <vt:lpstr>14. BSDD Interim Procedure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Novita Lugina</dc:creator>
  <cp:keywords/>
  <dc:description/>
  <cp:lastModifiedBy>William Wang</cp:lastModifiedBy>
  <cp:revision/>
  <dcterms:created xsi:type="dcterms:W3CDTF">2026-01-12T07:25:21Z</dcterms:created>
  <dcterms:modified xsi:type="dcterms:W3CDTF">2026-03-24T03:42:55Z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0x01010037F552B9AC3DCF4E81B7834E05844AFB</vt:lpwstr>
  </property>
  <property fmtid="{D5CDD505-2E9C-101B-9397-08002B2CF9AE}" pid="3" name="MediaServiceImageTags">
    <vt:lpwstr/>
  </property>
</Properties>
</file>