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s\2025 Data Types - China\Data Types - China Food\"/>
    </mc:Choice>
  </mc:AlternateContent>
  <xr:revisionPtr revIDLastSave="0" documentId="13_ncr:1_{6D6F0285-E1DA-4DE8-9663-93DC651A8AE0}" xr6:coauthVersionLast="47" xr6:coauthVersionMax="47" xr10:uidLastSave="{00000000-0000-0000-0000-000000000000}"/>
  <bookViews>
    <workbookView xWindow="28680" yWindow="-120" windowWidth="29040" windowHeight="15720" xr2:uid="{D6928FA9-29F2-4263-83A3-923365581620}"/>
  </bookViews>
  <sheets>
    <sheet name="combine Food" sheetId="2" r:id="rId1"/>
  </sheets>
  <definedNames>
    <definedName name="_xlnm._FilterDatabase" localSheetId="0" hidden="1">'combine Food'!$A$1:$K$94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2" l="1"/>
  <c r="I56" i="2"/>
  <c r="I57" i="2"/>
  <c r="I58" i="2"/>
  <c r="I59" i="2"/>
  <c r="I60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65" i="2"/>
  <c r="I66" i="2"/>
  <c r="I67" i="2"/>
  <c r="I68" i="2"/>
  <c r="I69" i="2"/>
  <c r="I70" i="2"/>
  <c r="I71" i="2"/>
  <c r="I72" i="2"/>
  <c r="I2" i="2"/>
  <c r="I3" i="2"/>
  <c r="I4" i="2"/>
  <c r="I5" i="2"/>
  <c r="I6" i="2"/>
  <c r="I7" i="2"/>
  <c r="I8" i="2"/>
  <c r="I9" i="2"/>
  <c r="I10" i="2"/>
  <c r="I11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92" i="2"/>
  <c r="I93" i="2"/>
  <c r="I94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61" i="2"/>
  <c r="I62" i="2"/>
  <c r="I63" i="2"/>
  <c r="I64" i="2"/>
  <c r="I49" i="2"/>
  <c r="I50" i="2"/>
  <c r="I51" i="2"/>
  <c r="I52" i="2"/>
  <c r="I53" i="2"/>
  <c r="B49" i="2"/>
  <c r="B50" i="2"/>
  <c r="B51" i="2"/>
  <c r="B52" i="2"/>
  <c r="B53" i="2"/>
  <c r="B61" i="2"/>
  <c r="B62" i="2"/>
  <c r="B63" i="2"/>
  <c r="B64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92" i="2"/>
  <c r="B93" i="2"/>
  <c r="B94" i="2"/>
  <c r="B39" i="2"/>
  <c r="B40" i="2"/>
  <c r="B41" i="2"/>
  <c r="B42" i="2"/>
  <c r="B43" i="2"/>
  <c r="B44" i="2"/>
  <c r="B45" i="2"/>
  <c r="B46" i="2"/>
  <c r="B47" i="2"/>
  <c r="B48" i="2"/>
  <c r="B34" i="2"/>
  <c r="B35" i="2"/>
  <c r="B36" i="2"/>
  <c r="B37" i="2"/>
  <c r="B38" i="2"/>
  <c r="B28" i="2"/>
  <c r="B29" i="2"/>
  <c r="B30" i="2"/>
  <c r="B31" i="2"/>
  <c r="B32" i="2"/>
  <c r="B33" i="2"/>
  <c r="B5" i="2"/>
  <c r="B6" i="2"/>
  <c r="B7" i="2"/>
  <c r="B8" i="2"/>
  <c r="B9" i="2"/>
  <c r="B10" i="2"/>
  <c r="B11" i="2"/>
  <c r="B3" i="2"/>
  <c r="B4" i="2"/>
  <c r="B2" i="2"/>
  <c r="B67" i="2"/>
  <c r="B68" i="2"/>
  <c r="B69" i="2"/>
  <c r="B70" i="2"/>
  <c r="B71" i="2"/>
  <c r="B72" i="2"/>
  <c r="B65" i="2"/>
  <c r="B66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54" i="2"/>
  <c r="B55" i="2"/>
  <c r="B56" i="2"/>
  <c r="B57" i="2"/>
  <c r="B58" i="2"/>
  <c r="B59" i="2"/>
  <c r="B60" i="2"/>
  <c r="I5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tc={FCDEAB6F-E310-4465-A787-3DDE981EB227}</author>
    <author>tc={35EEB2C2-F429-44E3-86BC-DE54BC5FD3A8}</author>
  </authors>
  <commentList>
    <comment ref="G1" authorId="0" shapeId="0" xr:uid="{FCDEAB6F-E310-4465-A787-3DDE981EB227}">
      <text>
        <t xml:space="preserve">[线程批注]
你的Excel版本可读取此线程批注; 但如果在更新版本的Excel中打开文件，则对批注所作的任何改动都将被删除。了解详细信息: https://go.microsoft.com/fwlink/?linkid=870924
注释:
    评估未经授权披露和数据泄露的风险，导致财务、运营和声誉影响
Assess risks of unauthorized disclosure and data leak, leading to financial, operational, and reputational impacts </t>
      </text>
    </comment>
    <comment ref="H1" authorId="1" shapeId="0" xr:uid="{35EEB2C2-F429-44E3-86BC-DE54BC5FD3A8}">
      <text>
        <t>[线程批注]
你的Excel版本可读取此线程批注; 但如果在更新版本的Excel中打开文件，则对批注所作的任何改动都将被删除。了解详细信息: https://go.microsoft.com/fwlink/?linkid=870924
注释:
    确定谁需要信息和使用原因
Determine who requires the information and reason for usage</t>
      </text>
    </comment>
  </commentList>
</comments>
</file>

<file path=xl/sharedStrings.xml><?xml version="1.0" encoding="utf-8"?>
<sst xmlns="http://schemas.openxmlformats.org/spreadsheetml/2006/main" count="788" uniqueCount="167">
  <si>
    <t>Data Types  Confidentiality Template-市场部.xlsx</t>
  </si>
  <si>
    <t>Data Owner</t>
  </si>
  <si>
    <t>Delegate</t>
  </si>
  <si>
    <t>Country</t>
  </si>
  <si>
    <t>Data types</t>
  </si>
  <si>
    <t>Risk of disclosure &amp; Impact of Breach</t>
  </si>
  <si>
    <t>Data User</t>
  </si>
  <si>
    <t>Confidentiality Category</t>
  </si>
  <si>
    <t>Storage</t>
  </si>
  <si>
    <t>If others (Please specificy)</t>
  </si>
  <si>
    <t>Severe impact or inconvenience</t>
  </si>
  <si>
    <t>Highly restricted to a Need-to-know basis</t>
  </si>
  <si>
    <t>Others</t>
  </si>
  <si>
    <t>Workday</t>
  </si>
  <si>
    <t>Internal usage for All personnel across the organization</t>
  </si>
  <si>
    <t>Shared Folder</t>
  </si>
  <si>
    <t>Restricted to Specific roles or departments</t>
  </si>
  <si>
    <t>Roxy Weng-设计师</t>
    <phoneticPr fontId="4" type="noConversion"/>
  </si>
  <si>
    <t>设计资料
Design files</t>
    <phoneticPr fontId="4" type="noConversion"/>
  </si>
  <si>
    <t>Moderate impact or inconvenience</t>
  </si>
  <si>
    <t>Estella zhou</t>
    <phoneticPr fontId="4" type="noConversion"/>
  </si>
  <si>
    <t>销售定价
Sales Listing Price</t>
    <phoneticPr fontId="4" type="noConversion"/>
  </si>
  <si>
    <t>PC</t>
    <phoneticPr fontId="4" type="noConversion"/>
  </si>
  <si>
    <t>Estella zhou
Sunny Song</t>
    <phoneticPr fontId="4" type="noConversion"/>
  </si>
  <si>
    <t>品牌及产品介绍
Brand &amp; Product Introduction</t>
    <phoneticPr fontId="4" type="noConversion"/>
  </si>
  <si>
    <t>Minor impact or inconvenience</t>
  </si>
  <si>
    <t>消费者活动资料
Customer communication activity materials</t>
    <phoneticPr fontId="4" type="noConversion"/>
  </si>
  <si>
    <t>Chao yong Wang
Sunny Song</t>
    <phoneticPr fontId="4" type="noConversion"/>
  </si>
  <si>
    <t xml:space="preserve">OEM项目资料
OEM project </t>
    <phoneticPr fontId="4" type="noConversion"/>
  </si>
  <si>
    <t>A费用报表
Advertising expense report</t>
    <phoneticPr fontId="4" type="noConversion"/>
  </si>
  <si>
    <t>部门历史资料&amp;交接文档
Historical handover documents</t>
    <phoneticPr fontId="4" type="noConversion"/>
  </si>
  <si>
    <t>Share Point</t>
  </si>
  <si>
    <t>Data Types  Confidentiality Template-品保.xlsx</t>
  </si>
  <si>
    <t>Tony Yang</t>
    <phoneticPr fontId="4" type="noConversion"/>
  </si>
  <si>
    <t>China</t>
    <phoneticPr fontId="4" type="noConversion"/>
  </si>
  <si>
    <t>产品第3方检测报告</t>
    <phoneticPr fontId="4" type="noConversion"/>
  </si>
  <si>
    <t>公司证照</t>
    <phoneticPr fontId="4" type="noConversion"/>
  </si>
  <si>
    <t>员工电脑和纸质版品保</t>
    <phoneticPr fontId="4" type="noConversion"/>
  </si>
  <si>
    <t>供应商资质</t>
    <phoneticPr fontId="4" type="noConversion"/>
  </si>
  <si>
    <t>供应商审核报告</t>
    <phoneticPr fontId="4" type="noConversion"/>
  </si>
  <si>
    <t>条码汇总统计表</t>
    <phoneticPr fontId="4" type="noConversion"/>
  </si>
  <si>
    <t>员工电脑</t>
    <phoneticPr fontId="4" type="noConversion"/>
  </si>
  <si>
    <t>原料标签电子版</t>
    <phoneticPr fontId="4" type="noConversion"/>
  </si>
  <si>
    <t>员工每月绩效考核</t>
    <phoneticPr fontId="4" type="noConversion"/>
  </si>
  <si>
    <t>工作计划</t>
    <phoneticPr fontId="4" type="noConversion"/>
  </si>
  <si>
    <t>体系运行记录</t>
    <phoneticPr fontId="4" type="noConversion"/>
  </si>
  <si>
    <t>标签电子稿件</t>
    <phoneticPr fontId="4" type="noConversion"/>
  </si>
  <si>
    <t>检验记录</t>
    <phoneticPr fontId="4" type="noConversion"/>
  </si>
  <si>
    <t>代工厂审核报告</t>
    <phoneticPr fontId="4" type="noConversion"/>
  </si>
  <si>
    <t>检测合同</t>
  </si>
  <si>
    <t>品评记录</t>
    <phoneticPr fontId="4" type="noConversion"/>
  </si>
  <si>
    <t>投诉处理相关说明函</t>
    <phoneticPr fontId="4" type="noConversion"/>
  </si>
  <si>
    <t>产品配方</t>
    <phoneticPr fontId="4" type="noConversion"/>
  </si>
  <si>
    <t>生产工艺</t>
    <phoneticPr fontId="4" type="noConversion"/>
  </si>
  <si>
    <t>产品规格表</t>
    <phoneticPr fontId="4" type="noConversion"/>
  </si>
  <si>
    <t>SOP文件</t>
    <phoneticPr fontId="4" type="noConversion"/>
  </si>
  <si>
    <t>Data Types  Confidentiality Template-项目部.xlsx</t>
  </si>
  <si>
    <t>Factory Network Contract
网络宽带合同</t>
    <phoneticPr fontId="4" type="noConversion"/>
  </si>
  <si>
    <t>Lease contracts
租赁合同</t>
    <phoneticPr fontId="4" type="noConversion"/>
  </si>
  <si>
    <t>Security contracts
保安合同</t>
    <phoneticPr fontId="4" type="noConversion"/>
  </si>
  <si>
    <t>Land Permit</t>
    <phoneticPr fontId="4" type="noConversion"/>
  </si>
  <si>
    <t>Construction Permit</t>
    <phoneticPr fontId="4" type="noConversion"/>
  </si>
  <si>
    <t>Construction planning permit
建筑规划许可证</t>
    <phoneticPr fontId="4" type="noConversion"/>
  </si>
  <si>
    <t>Property licenses
产权证</t>
    <phoneticPr fontId="4" type="noConversion"/>
  </si>
  <si>
    <t>Power supply Contract
供电合同</t>
    <phoneticPr fontId="4" type="noConversion"/>
  </si>
  <si>
    <t>Data Types  Confidentiality Template-金琼.xlsx</t>
  </si>
  <si>
    <t>China CEO-Li Dong</t>
    <phoneticPr fontId="4" type="noConversion"/>
  </si>
  <si>
    <t>Qiong Jin</t>
    <phoneticPr fontId="4" type="noConversion"/>
  </si>
  <si>
    <t>Weekly Management Meeting documents
管理周会文档</t>
    <phoneticPr fontId="4" type="noConversion"/>
  </si>
  <si>
    <t>Personal computer
本人电脑</t>
    <phoneticPr fontId="4" type="noConversion"/>
  </si>
  <si>
    <t>Data Types  Confidentiality Template-电商.xlsx</t>
  </si>
  <si>
    <t>Workday</t>
    <phoneticPr fontId="4" type="noConversion"/>
  </si>
  <si>
    <t>OEM contrac tand appendix
代工合同及附录</t>
    <phoneticPr fontId="4" type="noConversion"/>
  </si>
  <si>
    <t>OA</t>
    <phoneticPr fontId="4" type="noConversion"/>
  </si>
  <si>
    <t>Distributor Contract
and Supplementary Agreement
经销商合同及补充协议</t>
    <phoneticPr fontId="4" type="noConversion"/>
  </si>
  <si>
    <t>Brand Authorization Letter
品牌授权书</t>
    <phoneticPr fontId="4" type="noConversion"/>
  </si>
  <si>
    <t>Department Weekly Report
部门周报</t>
    <phoneticPr fontId="4" type="noConversion"/>
  </si>
  <si>
    <t>PPT</t>
    <phoneticPr fontId="4" type="noConversion"/>
  </si>
  <si>
    <t>Monthly order details
月度订单明细</t>
    <phoneticPr fontId="4" type="noConversion"/>
  </si>
  <si>
    <t>EXCEL</t>
    <phoneticPr fontId="4" type="noConversion"/>
  </si>
  <si>
    <t>Monthly statement of account
月度对账单</t>
    <phoneticPr fontId="4" type="noConversion"/>
  </si>
  <si>
    <t>Monthly invoice
月度发票</t>
    <phoneticPr fontId="4" type="noConversion"/>
  </si>
  <si>
    <t>PDF</t>
    <phoneticPr fontId="4" type="noConversion"/>
  </si>
  <si>
    <t>Monthly performance report
个人绩效报表</t>
    <phoneticPr fontId="4" type="noConversion"/>
  </si>
  <si>
    <t>Distributor Operations Report
经销商经营报告</t>
    <phoneticPr fontId="4" type="noConversion"/>
  </si>
  <si>
    <t>Data Types  Confidentiality Template-HR上海.xlsx</t>
  </si>
  <si>
    <t>C&amp;B - Amir Wang</t>
    <phoneticPr fontId="4" type="noConversion"/>
  </si>
  <si>
    <t>Staff Performance
员工绩效</t>
    <phoneticPr fontId="4" type="noConversion"/>
  </si>
  <si>
    <t>Staff wages 、Bonus、 salaries、allowances
员工工资薪金奖金福利津贴</t>
    <phoneticPr fontId="4" type="noConversion"/>
  </si>
  <si>
    <t>HCM SAP and the Computers and designated storage devices of  HR Team</t>
    <phoneticPr fontId="4" type="noConversion"/>
  </si>
  <si>
    <t>Staff HCM Data
员工信息主数据</t>
    <phoneticPr fontId="4" type="noConversion"/>
  </si>
  <si>
    <t>Workday and HCM SAP</t>
    <phoneticPr fontId="4" type="noConversion"/>
  </si>
  <si>
    <t>Talent - Iris Zhou</t>
    <phoneticPr fontId="4" type="noConversion"/>
  </si>
  <si>
    <t>Talent Acquisition Data（offer、CV etc.）
招聘资料（如录用通知、简历等）</t>
    <phoneticPr fontId="4" type="noConversion"/>
  </si>
  <si>
    <t>HR Manager- Lilian Zou</t>
    <phoneticPr fontId="4" type="noConversion"/>
  </si>
  <si>
    <t>employee file
员工档案</t>
    <phoneticPr fontId="4" type="noConversion"/>
  </si>
  <si>
    <t>Employee File Room
员工档案室（各区域、工厂）</t>
    <phoneticPr fontId="4" type="noConversion"/>
  </si>
  <si>
    <t>Employee mandated benefits （Social Insurance and Housing Fund）
员工法定福利（社保公积金等）</t>
    <phoneticPr fontId="4" type="noConversion"/>
  </si>
  <si>
    <t>Data Types  Confidentiality Template-CA上海.xlsx</t>
  </si>
  <si>
    <t>胡蓉晖</t>
    <phoneticPr fontId="4" type="noConversion"/>
  </si>
  <si>
    <t>Company Introduction &amp; corporate identity manual
企业介绍和CI手册</t>
    <phoneticPr fontId="4" type="noConversion"/>
  </si>
  <si>
    <t>Company website materials
官网相关素材</t>
    <phoneticPr fontId="4" type="noConversion"/>
  </si>
  <si>
    <t>Pictures &amp; Videos
图片和视频</t>
    <phoneticPr fontId="4" type="noConversion"/>
  </si>
  <si>
    <t>Government-related information
政府相关资料</t>
    <phoneticPr fontId="4" type="noConversion"/>
  </si>
  <si>
    <t>Industry Associations materials
行业协会相关资料</t>
    <phoneticPr fontId="4" type="noConversion"/>
  </si>
  <si>
    <t>Data Types  Confidentiality Template-行政上海.xlsx</t>
  </si>
  <si>
    <t>Zhixu</t>
    <phoneticPr fontId="4" type="noConversion"/>
  </si>
  <si>
    <t>Employee mobile phone expense reimbursement         
 员工手机费报销</t>
    <phoneticPr fontId="4" type="noConversion"/>
  </si>
  <si>
    <t xml:space="preserve">
Mobile phone bill collection  手机费托收</t>
    <phoneticPr fontId="4" type="noConversion"/>
  </si>
  <si>
    <t xml:space="preserve">
Headquarters office property management fee  总部办公室物业费</t>
    <phoneticPr fontId="4" type="noConversion"/>
  </si>
  <si>
    <t>Headquarters express delivery fee  总部快递费</t>
    <phoneticPr fontId="4" type="noConversion"/>
  </si>
  <si>
    <t>Headquarters travel expenses  总部差旅费</t>
    <phoneticPr fontId="4" type="noConversion"/>
  </si>
  <si>
    <t>Headquarters greening expenses  
总部绿化费</t>
    <phoneticPr fontId="4" type="noConversion"/>
  </si>
  <si>
    <t>Headquarters pure drinking water fee  
总部纯净饮用水费</t>
    <phoneticPr fontId="4" type="noConversion"/>
  </si>
  <si>
    <t>Headquarters vehicle maintenance and repair costs  
总部车辆维护保养费</t>
    <phoneticPr fontId="4" type="noConversion"/>
  </si>
  <si>
    <t>Headquarters cleaning service fee 
 总部保洁服务费</t>
    <phoneticPr fontId="4" type="noConversion"/>
  </si>
  <si>
    <t>Headquarters office supplies expenses   
总部办公用品费</t>
    <phoneticPr fontId="4" type="noConversion"/>
  </si>
  <si>
    <t>Data Types  Confidentiality Template-研发.xlsx</t>
  </si>
  <si>
    <t>配方</t>
    <phoneticPr fontId="4" type="noConversion"/>
  </si>
  <si>
    <t>工艺</t>
    <phoneticPr fontId="4" type="noConversion"/>
  </si>
  <si>
    <t>规格表</t>
    <phoneticPr fontId="4" type="noConversion"/>
  </si>
  <si>
    <t>Data Types  Confidentiality Template-财务（Tom）.xlsx</t>
  </si>
  <si>
    <r>
      <t xml:space="preserve">Record to Report
</t>
    </r>
    <r>
      <rPr>
        <sz val="11"/>
        <color theme="1"/>
        <rFont val="宋体"/>
        <family val="2"/>
        <charset val="134"/>
      </rPr>
      <t>总账和财务报告</t>
    </r>
    <phoneticPr fontId="4" type="noConversion"/>
  </si>
  <si>
    <r>
      <t xml:space="preserve">Invoice to Pay
</t>
    </r>
    <r>
      <rPr>
        <sz val="11"/>
        <color theme="1"/>
        <rFont val="宋体"/>
        <family val="2"/>
        <charset val="134"/>
      </rPr>
      <t>费用和应付</t>
    </r>
    <phoneticPr fontId="4" type="noConversion"/>
  </si>
  <si>
    <r>
      <t xml:space="preserve">Order to Cash
</t>
    </r>
    <r>
      <rPr>
        <sz val="11"/>
        <color theme="1"/>
        <rFont val="宋体"/>
        <family val="2"/>
        <charset val="134"/>
      </rPr>
      <t>信用控制和应收</t>
    </r>
    <phoneticPr fontId="4" type="noConversion"/>
  </si>
  <si>
    <r>
      <t xml:space="preserve">Financial Planning and Analysis
</t>
    </r>
    <r>
      <rPr>
        <sz val="11"/>
        <color theme="1"/>
        <rFont val="宋体"/>
        <family val="2"/>
        <charset val="134"/>
      </rPr>
      <t>管理报告，财务分析和预算</t>
    </r>
    <phoneticPr fontId="4" type="noConversion"/>
  </si>
  <si>
    <r>
      <t xml:space="preserve">External audit
</t>
    </r>
    <r>
      <rPr>
        <sz val="11"/>
        <color theme="1"/>
        <rFont val="宋体"/>
        <family val="2"/>
        <charset val="134"/>
      </rPr>
      <t>审计和审计报告</t>
    </r>
    <phoneticPr fontId="4" type="noConversion"/>
  </si>
  <si>
    <r>
      <t xml:space="preserve">Compliance reporting
</t>
    </r>
    <r>
      <rPr>
        <sz val="11"/>
        <color theme="1"/>
        <rFont val="宋体"/>
        <family val="2"/>
        <charset val="134"/>
      </rPr>
      <t>合规报告（</t>
    </r>
    <r>
      <rPr>
        <sz val="11"/>
        <color theme="1"/>
        <rFont val="Arial"/>
        <family val="2"/>
      </rPr>
      <t xml:space="preserve">e.g. </t>
    </r>
    <r>
      <rPr>
        <sz val="11"/>
        <color theme="1"/>
        <rFont val="宋体"/>
        <family val="2"/>
        <charset val="134"/>
      </rPr>
      <t>统计报告，</t>
    </r>
    <r>
      <rPr>
        <sz val="11"/>
        <color theme="1"/>
        <rFont val="Arial"/>
        <family val="2"/>
      </rPr>
      <t>ESG</t>
    </r>
    <r>
      <rPr>
        <sz val="11"/>
        <color theme="1"/>
        <rFont val="宋体"/>
        <family val="2"/>
        <charset val="134"/>
      </rPr>
      <t>）</t>
    </r>
    <phoneticPr fontId="4" type="noConversion"/>
  </si>
  <si>
    <r>
      <t xml:space="preserve">Internal control and audit
</t>
    </r>
    <r>
      <rPr>
        <sz val="11"/>
        <color theme="1"/>
        <rFont val="宋体"/>
        <family val="2"/>
        <charset val="134"/>
      </rPr>
      <t>内控和内审</t>
    </r>
    <phoneticPr fontId="4" type="noConversion"/>
  </si>
  <si>
    <r>
      <t xml:space="preserve">Treasury Management
</t>
    </r>
    <r>
      <rPr>
        <sz val="11"/>
        <color theme="1"/>
        <rFont val="宋体"/>
        <family val="2"/>
        <charset val="134"/>
      </rPr>
      <t>资金管理</t>
    </r>
    <phoneticPr fontId="4" type="noConversion"/>
  </si>
  <si>
    <r>
      <t xml:space="preserve">Insurance
</t>
    </r>
    <r>
      <rPr>
        <sz val="11"/>
        <color theme="1"/>
        <rFont val="宋体"/>
        <family val="2"/>
        <charset val="134"/>
      </rPr>
      <t>保险</t>
    </r>
    <phoneticPr fontId="4" type="noConversion"/>
  </si>
  <si>
    <r>
      <t xml:space="preserve">Digitalization
</t>
    </r>
    <r>
      <rPr>
        <sz val="11"/>
        <color theme="1"/>
        <rFont val="宋体"/>
        <family val="2"/>
        <charset val="134"/>
      </rPr>
      <t>数字化（</t>
    </r>
    <r>
      <rPr>
        <sz val="11"/>
        <color theme="1"/>
        <rFont val="Arial"/>
        <family val="2"/>
      </rPr>
      <t>e.g. SAP</t>
    </r>
    <r>
      <rPr>
        <sz val="11"/>
        <color theme="1"/>
        <rFont val="宋体"/>
        <family val="2"/>
        <charset val="134"/>
      </rPr>
      <t>项目）</t>
    </r>
    <phoneticPr fontId="4" type="noConversion"/>
  </si>
  <si>
    <r>
      <t xml:space="preserve">Commerical and trading
</t>
    </r>
    <r>
      <rPr>
        <sz val="11"/>
        <color theme="1"/>
        <rFont val="宋体"/>
        <family val="2"/>
        <charset val="134"/>
      </rPr>
      <t>商务和业务（</t>
    </r>
    <r>
      <rPr>
        <sz val="11"/>
        <color theme="1"/>
        <rFont val="Arial"/>
        <family val="2"/>
      </rPr>
      <t xml:space="preserve">e.g. </t>
    </r>
    <r>
      <rPr>
        <sz val="11"/>
        <color theme="1"/>
        <rFont val="宋体"/>
        <family val="2"/>
        <charset val="134"/>
      </rPr>
      <t>合同）</t>
    </r>
    <phoneticPr fontId="4" type="noConversion"/>
  </si>
  <si>
    <r>
      <t xml:space="preserve">Tax
</t>
    </r>
    <r>
      <rPr>
        <sz val="11"/>
        <color theme="1"/>
        <rFont val="宋体"/>
        <family val="2"/>
        <charset val="134"/>
      </rPr>
      <t>税务</t>
    </r>
    <phoneticPr fontId="4" type="noConversion"/>
  </si>
  <si>
    <r>
      <t xml:space="preserve">Project
</t>
    </r>
    <r>
      <rPr>
        <sz val="11"/>
        <color theme="1"/>
        <rFont val="宋体"/>
        <family val="2"/>
        <charset val="134"/>
      </rPr>
      <t>项目（</t>
    </r>
    <r>
      <rPr>
        <sz val="11"/>
        <color theme="1"/>
        <rFont val="Arial"/>
        <family val="2"/>
      </rPr>
      <t xml:space="preserve">e.g. </t>
    </r>
    <r>
      <rPr>
        <sz val="11"/>
        <color theme="1"/>
        <rFont val="宋体"/>
        <family val="2"/>
        <charset val="134"/>
      </rPr>
      <t>申请政府补助）</t>
    </r>
    <phoneticPr fontId="4" type="noConversion"/>
  </si>
  <si>
    <r>
      <t xml:space="preserve">Training and Knowledge Transfer
</t>
    </r>
    <r>
      <rPr>
        <sz val="11"/>
        <color theme="1"/>
        <rFont val="宋体"/>
        <family val="2"/>
        <charset val="134"/>
      </rPr>
      <t>培训和分享</t>
    </r>
    <phoneticPr fontId="4" type="noConversion"/>
  </si>
  <si>
    <r>
      <t xml:space="preserve">Policy and procedure
</t>
    </r>
    <r>
      <rPr>
        <sz val="11"/>
        <color theme="1"/>
        <rFont val="宋体"/>
        <family val="2"/>
        <charset val="134"/>
      </rPr>
      <t>政策和流程</t>
    </r>
    <phoneticPr fontId="4" type="noConversion"/>
  </si>
  <si>
    <r>
      <t xml:space="preserve">Capital Management
</t>
    </r>
    <r>
      <rPr>
        <sz val="11"/>
        <color theme="1"/>
        <rFont val="宋体"/>
        <family val="2"/>
        <charset val="134"/>
      </rPr>
      <t>资本性支出管理（</t>
    </r>
    <r>
      <rPr>
        <sz val="11"/>
        <color theme="1"/>
        <rFont val="Arial"/>
        <family val="2"/>
      </rPr>
      <t xml:space="preserve">e.g. </t>
    </r>
    <r>
      <rPr>
        <sz val="11"/>
        <color theme="1"/>
        <rFont val="宋体"/>
        <family val="2"/>
        <charset val="134"/>
      </rPr>
      <t>资产全生命周期管理）</t>
    </r>
    <r>
      <rPr>
        <sz val="11"/>
        <color theme="1"/>
        <rFont val="Arial"/>
        <family val="2"/>
      </rPr>
      <t xml:space="preserve"> </t>
    </r>
    <phoneticPr fontId="4" type="noConversion"/>
  </si>
  <si>
    <t>Data Types  Confidentiality Template-运营.xlsx</t>
  </si>
  <si>
    <t>Mengmeng Yu</t>
    <phoneticPr fontId="4" type="noConversion"/>
  </si>
  <si>
    <t>员工绩效考核</t>
    <phoneticPr fontId="4" type="noConversion"/>
  </si>
  <si>
    <t>集团生产月报</t>
    <phoneticPr fontId="4" type="noConversion"/>
  </si>
  <si>
    <t>Zhiyong Fu</t>
    <phoneticPr fontId="4" type="noConversion"/>
  </si>
  <si>
    <t>集团工厂生管月报</t>
    <phoneticPr fontId="4" type="noConversion"/>
  </si>
  <si>
    <t>Chengyong Yin</t>
    <phoneticPr fontId="4" type="noConversion"/>
  </si>
  <si>
    <t>运费预提与分摊</t>
    <phoneticPr fontId="4" type="noConversion"/>
  </si>
  <si>
    <t>Data Types  Confidentiality Template-法务.xlsx</t>
  </si>
  <si>
    <t>胡蓉辉</t>
  </si>
  <si>
    <t>Intellectual Property
知识产权</t>
    <phoneticPr fontId="4" type="noConversion"/>
  </si>
  <si>
    <t>Contracts and Legal Documents
合同与法律文件</t>
    <phoneticPr fontId="4" type="noConversion"/>
  </si>
  <si>
    <t>Business Registration Certificates and Operational Licenses
公司主体与资质证照</t>
    <phoneticPr fontId="4" type="noConversion"/>
  </si>
  <si>
    <t>Case Files and Dispute Records
案件与纠纷管理</t>
    <phoneticPr fontId="4" type="noConversion"/>
  </si>
  <si>
    <t>Major Investment Project Materials
重大项目与投后管理</t>
    <phoneticPr fontId="4" type="noConversion"/>
  </si>
  <si>
    <t>source file</t>
    <phoneticPr fontId="3" type="noConversion"/>
  </si>
  <si>
    <t>superlink</t>
    <phoneticPr fontId="3" type="noConversion"/>
  </si>
  <si>
    <t>EC-Paris Tong</t>
    <phoneticPr fontId="4" type="noConversion"/>
  </si>
  <si>
    <t>R&amp;D, QM - Davin Lin林思勋</t>
    <phoneticPr fontId="4" type="noConversion"/>
  </si>
  <si>
    <r>
      <t>Fin - Tom Wang</t>
    </r>
    <r>
      <rPr>
        <sz val="11"/>
        <color theme="1"/>
        <rFont val="宋体"/>
        <family val="2"/>
        <charset val="134"/>
      </rPr>
      <t>王毓灵</t>
    </r>
    <phoneticPr fontId="4" type="noConversion"/>
  </si>
  <si>
    <t>Operation-Zhenguo Tang汤振国</t>
    <phoneticPr fontId="4" type="noConversion"/>
  </si>
  <si>
    <t>Changwei Hou</t>
    <phoneticPr fontId="4" type="noConversion"/>
  </si>
  <si>
    <t>窦春艳</t>
    <phoneticPr fontId="4" type="noConversion"/>
  </si>
  <si>
    <t>Tom Wang / Xujing Yan</t>
    <phoneticPr fontId="4" type="noConversion"/>
  </si>
  <si>
    <t>Marketing - Chaoyong Wang王朝勇</t>
    <phoneticPr fontId="4" type="noConversion"/>
  </si>
  <si>
    <t>Project - David Wu武晶俊</t>
    <phoneticPr fontId="4" type="noConversion"/>
  </si>
  <si>
    <t>HR - Hongyu Che车红雨</t>
    <phoneticPr fontId="4" type="noConversion"/>
  </si>
  <si>
    <t>EC - Paris Tong童振华</t>
    <phoneticPr fontId="4" type="noConversion"/>
  </si>
  <si>
    <t>Legal, CA - Army Bian卞军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</si>
</sst>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0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color theme="1"/>
      <name val="宋体"/>
      <family val="2"/>
      <charset val="134"/>
    </font>
    <font>
      <b/>
      <sz val="18"/>
      <color rgb="FFFFFF00"/>
      <name val="等线"/>
      <family val="3"/>
      <charset val="134"/>
      <scheme val="minor"/>
    </font>
    <font>
      <b/>
      <u/>
      <sz val="18"/>
      <color rgb="FFFFFF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2" xfId="0" applyFill="1" applyBorder="1" applyProtection="1">
      <alignment vertical="center"/>
      <protection locked="0"/>
    </xf>
    <xf numFmtId="0" fontId="0" fillId="5" borderId="2" xfId="0" applyFill="1" applyBorder="1" applyProtection="1">
      <alignment vertical="center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0" fillId="3" borderId="3" xfId="0" applyFill="1" applyBorder="1" applyProtection="1">
      <alignment vertical="center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>
      <alignment vertical="center"/>
    </xf>
    <xf numFmtId="0" fontId="7" fillId="5" borderId="2" xfId="0" applyFont="1" applyFill="1" applyBorder="1">
      <alignment vertical="center"/>
    </xf>
    <xf numFmtId="0" fontId="0" fillId="2" borderId="1" xfId="0" applyFill="1" applyBorder="1">
      <alignment vertical="center"/>
    </xf>
    <xf numFmtId="0" fontId="2" fillId="2" borderId="1" xfId="1" applyFill="1" applyBorder="1" applyAlignment="1">
      <alignment vertical="center"/>
    </xf>
    <xf numFmtId="0" fontId="9" fillId="4" borderId="1" xfId="0" applyFont="1" applyFill="1" applyBorder="1">
      <alignment vertical="center"/>
    </xf>
    <xf numFmtId="0" fontId="10" fillId="4" borderId="1" xfId="1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" fillId="3" borderId="2" xfId="0" applyFont="1" applyFill="1" applyBorder="1" applyProtection="1">
      <alignment vertical="center"/>
      <protection locked="0"/>
    </xf>
    <xf numFmtId="0" fontId="11" fillId="3" borderId="2" xfId="0" applyFont="1" applyFill="1" applyBorder="1" applyProtection="1">
      <alignment vertical="center"/>
      <protection locked="0"/>
    </xf>
  </cellXfs>
  <cellStyles count="2">
    <cellStyle name="常规" xfId="0" builtinId="0"/>
    <cellStyle name="超链接" xfId="1" builtinId="8"/>
  </cellStyles>
  <dxfs count="4">
    <dxf>
      <fill>
        <patternFill patternType="solid">
          <bgColor theme="0"/>
        </patternFill>
      </fill>
    </dxf>
    <dxf>
      <font>
        <color theme="0"/>
      </font>
      <fill>
        <patternFill>
          <bgColor rgb="FF953735"/>
        </patternFill>
      </fill>
    </dxf>
    <dxf>
      <fill>
        <patternFill>
          <bgColor rgb="FFD99694"/>
        </patternFill>
      </fill>
    </dxf>
    <dxf>
      <fill>
        <patternFill>
          <bgColor rgb="FFF2DC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bin Su" id="{31CBCAC7-ACF3-4B77-AF88-1E2EFD278B20}" userId="S::kabin.su@golden-agri.com::1b632c3a-0d07-4222-b83b-41e88d18c14e" providerId="AD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5-10-13T07:42:56.89" personId="{31CBCAC7-ACF3-4B77-AF88-1E2EFD278B20}" id="{FCDEAB6F-E310-4465-A787-3DDE981EB227}">
    <text xml:space="preserve">评估未经授权披露和数据泄露的风险，导致财务、运营和声誉影响
Assess risks of unauthorized disclosure and data leak, leading to financial, operational, and reputational impacts </text>
  </threadedComment>
  <threadedComment ref="H1" dT="2025-10-13T07:40:51.25" personId="{31CBCAC7-ACF3-4B77-AF88-1E2EFD278B20}" id="{35EEB2C2-F429-44E3-86BC-DE54BC5FD3A8}">
    <text>确定谁需要信息和使用原因
Determine who requires the information and reason for usage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A0AF-8A83-4570-93F5-FA6A6D5875F4}">
  <dimension ref="A1:K94"/>
  <sheetViews>
    <sheetView tabSelected="1" zoomScale="85" zoomScaleNormal="85" workbookViewId="0">
      <selection activeCell="F15" sqref="F15"/>
    </sheetView>
  </sheetViews>
  <sheetFormatPr defaultRowHeight="14" x14ac:dyDescent="0.3"/>
  <cols>
    <col min="1" max="1" width="41.08203125" customWidth="1"/>
    <col min="2" max="2" width="17" customWidth="1"/>
    <col min="3" max="3" width="35.5" bestFit="1" customWidth="1"/>
    <col min="4" max="4" width="27.4140625" customWidth="1"/>
    <col min="5" max="5" width="13.58203125" customWidth="1"/>
    <col min="6" max="6" width="36.25" customWidth="1"/>
    <col min="7" max="7" width="23.83203125" customWidth="1"/>
    <col min="8" max="8" width="33.9140625" customWidth="1"/>
    <col min="9" max="9" width="25.08203125" customWidth="1"/>
    <col min="10" max="10" width="18.83203125" customWidth="1"/>
    <col min="11" max="11" width="37.9140625" customWidth="1"/>
  </cols>
  <sheetData>
    <row r="1" spans="1:11" ht="28" x14ac:dyDescent="0.3">
      <c r="A1" s="18" t="s">
        <v>153</v>
      </c>
      <c r="B1" s="19" t="s">
        <v>154</v>
      </c>
      <c r="C1" s="1" t="s">
        <v>1</v>
      </c>
      <c r="D1" s="2" t="s">
        <v>2</v>
      </c>
      <c r="E1" s="3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4" t="s">
        <v>9</v>
      </c>
    </row>
    <row r="2" spans="1:11" ht="28" x14ac:dyDescent="0.3">
      <c r="A2" s="16" t="s">
        <v>65</v>
      </c>
      <c r="B2" s="17" t="str">
        <f>HYPERLINK("D:\Downloads\2025 Data Types - China\Data Types - China Food\Data Types  Confidentiality Template-金琼.xlsx#'Form'!A1","Form")</f>
        <v>Form</v>
      </c>
      <c r="C2" s="5" t="s">
        <v>66</v>
      </c>
      <c r="D2" s="5" t="s">
        <v>67</v>
      </c>
      <c r="E2" s="6" t="s">
        <v>34</v>
      </c>
      <c r="F2" s="5" t="s">
        <v>68</v>
      </c>
      <c r="G2" s="5" t="s">
        <v>25</v>
      </c>
      <c r="H2" s="5" t="s">
        <v>16</v>
      </c>
      <c r="I2" s="5" t="str">
        <f t="shared" ref="I2:I33" si="0">IFERROR(_xlfn.IFS(OR(H2="Highly restricted to a Need-to-know basis",G2="Severe impact or inconvenience"),"Strictly Confidential",OR(H2="Restricted to Specific roles or departments",G2="Moderate impact or inconvenience"),"Confidential",OR(H2="Internal usage for All personnel across the organization",G2="Minor impact or inconvenience"),"Internal"),"-")</f>
        <v>Confidential</v>
      </c>
      <c r="J2" s="6" t="s">
        <v>12</v>
      </c>
      <c r="K2" s="10" t="s">
        <v>69</v>
      </c>
    </row>
    <row r="3" spans="1:11" ht="28" x14ac:dyDescent="0.3">
      <c r="A3" s="16" t="s">
        <v>70</v>
      </c>
      <c r="B3" s="17" t="str">
        <f t="shared" ref="B3:B11" si="1">HYPERLINK("D:\Downloads\2025 Data Types - China\Data Types - China Food\Data Types  Confidentiality Template-电商.xlsx#'Form'!A1","Form")</f>
        <v>Form</v>
      </c>
      <c r="C3" s="5" t="s">
        <v>165</v>
      </c>
      <c r="D3" s="5" t="s">
        <v>155</v>
      </c>
      <c r="E3" s="6" t="s">
        <v>34</v>
      </c>
      <c r="F3" s="5" t="s">
        <v>72</v>
      </c>
      <c r="G3" s="5" t="s">
        <v>25</v>
      </c>
      <c r="H3" s="5" t="s">
        <v>16</v>
      </c>
      <c r="I3" s="5" t="str">
        <f t="shared" si="0"/>
        <v>Confidential</v>
      </c>
      <c r="J3" s="6" t="s">
        <v>12</v>
      </c>
      <c r="K3" s="7" t="s">
        <v>73</v>
      </c>
    </row>
    <row r="4" spans="1:11" ht="42" x14ac:dyDescent="0.3">
      <c r="A4" s="16" t="s">
        <v>70</v>
      </c>
      <c r="B4" s="17" t="str">
        <f t="shared" si="1"/>
        <v>Form</v>
      </c>
      <c r="C4" s="5" t="s">
        <v>165</v>
      </c>
      <c r="D4" s="5" t="s">
        <v>155</v>
      </c>
      <c r="E4" s="6" t="s">
        <v>34</v>
      </c>
      <c r="F4" s="5" t="s">
        <v>74</v>
      </c>
      <c r="G4" s="5" t="s">
        <v>25</v>
      </c>
      <c r="H4" s="5" t="s">
        <v>16</v>
      </c>
      <c r="I4" s="5" t="str">
        <f t="shared" si="0"/>
        <v>Confidential</v>
      </c>
      <c r="J4" s="6" t="s">
        <v>12</v>
      </c>
      <c r="K4" s="7" t="s">
        <v>73</v>
      </c>
    </row>
    <row r="5" spans="1:11" ht="28" x14ac:dyDescent="0.3">
      <c r="A5" s="16" t="s">
        <v>70</v>
      </c>
      <c r="B5" s="17" t="str">
        <f t="shared" si="1"/>
        <v>Form</v>
      </c>
      <c r="C5" s="5" t="s">
        <v>165</v>
      </c>
      <c r="D5" s="5" t="s">
        <v>155</v>
      </c>
      <c r="E5" s="6" t="s">
        <v>34</v>
      </c>
      <c r="F5" s="5" t="s">
        <v>75</v>
      </c>
      <c r="G5" s="5" t="s">
        <v>25</v>
      </c>
      <c r="H5" s="5" t="s">
        <v>16</v>
      </c>
      <c r="I5" s="5" t="str">
        <f t="shared" si="0"/>
        <v>Confidential</v>
      </c>
      <c r="J5" s="6" t="s">
        <v>12</v>
      </c>
      <c r="K5" s="7" t="s">
        <v>73</v>
      </c>
    </row>
    <row r="6" spans="1:11" ht="28" x14ac:dyDescent="0.3">
      <c r="A6" s="16" t="s">
        <v>70</v>
      </c>
      <c r="B6" s="17" t="str">
        <f t="shared" si="1"/>
        <v>Form</v>
      </c>
      <c r="C6" s="5" t="s">
        <v>165</v>
      </c>
      <c r="D6" s="5" t="s">
        <v>155</v>
      </c>
      <c r="E6" s="6" t="s">
        <v>34</v>
      </c>
      <c r="F6" s="5" t="s">
        <v>76</v>
      </c>
      <c r="G6" s="5" t="s">
        <v>25</v>
      </c>
      <c r="H6" s="5" t="s">
        <v>16</v>
      </c>
      <c r="I6" s="5" t="str">
        <f t="shared" si="0"/>
        <v>Confidential</v>
      </c>
      <c r="J6" s="6" t="s">
        <v>12</v>
      </c>
      <c r="K6" s="7" t="s">
        <v>77</v>
      </c>
    </row>
    <row r="7" spans="1:11" ht="28" x14ac:dyDescent="0.3">
      <c r="A7" s="16" t="s">
        <v>70</v>
      </c>
      <c r="B7" s="17" t="str">
        <f t="shared" si="1"/>
        <v>Form</v>
      </c>
      <c r="C7" s="5" t="s">
        <v>165</v>
      </c>
      <c r="D7" s="5" t="s">
        <v>155</v>
      </c>
      <c r="E7" s="6" t="s">
        <v>34</v>
      </c>
      <c r="F7" s="5" t="s">
        <v>78</v>
      </c>
      <c r="G7" s="5" t="s">
        <v>25</v>
      </c>
      <c r="H7" s="5" t="s">
        <v>16</v>
      </c>
      <c r="I7" s="5" t="str">
        <f t="shared" si="0"/>
        <v>Confidential</v>
      </c>
      <c r="J7" s="6" t="s">
        <v>12</v>
      </c>
      <c r="K7" s="7" t="s">
        <v>79</v>
      </c>
    </row>
    <row r="8" spans="1:11" ht="28" x14ac:dyDescent="0.3">
      <c r="A8" s="16" t="s">
        <v>70</v>
      </c>
      <c r="B8" s="17" t="str">
        <f t="shared" si="1"/>
        <v>Form</v>
      </c>
      <c r="C8" s="5" t="s">
        <v>165</v>
      </c>
      <c r="D8" s="5" t="s">
        <v>155</v>
      </c>
      <c r="E8" s="6" t="s">
        <v>34</v>
      </c>
      <c r="F8" s="5" t="s">
        <v>80</v>
      </c>
      <c r="G8" s="5" t="s">
        <v>25</v>
      </c>
      <c r="H8" s="5" t="s">
        <v>16</v>
      </c>
      <c r="I8" s="5" t="str">
        <f t="shared" si="0"/>
        <v>Confidential</v>
      </c>
      <c r="J8" s="6" t="s">
        <v>12</v>
      </c>
      <c r="K8" s="7" t="s">
        <v>79</v>
      </c>
    </row>
    <row r="9" spans="1:11" ht="28" x14ac:dyDescent="0.3">
      <c r="A9" s="16" t="s">
        <v>70</v>
      </c>
      <c r="B9" s="17" t="str">
        <f t="shared" si="1"/>
        <v>Form</v>
      </c>
      <c r="C9" s="5" t="s">
        <v>165</v>
      </c>
      <c r="D9" s="5" t="s">
        <v>155</v>
      </c>
      <c r="E9" s="6" t="s">
        <v>34</v>
      </c>
      <c r="F9" s="5" t="s">
        <v>81</v>
      </c>
      <c r="G9" s="5" t="s">
        <v>25</v>
      </c>
      <c r="H9" s="5" t="s">
        <v>16</v>
      </c>
      <c r="I9" s="5" t="str">
        <f t="shared" si="0"/>
        <v>Confidential</v>
      </c>
      <c r="J9" s="6" t="s">
        <v>12</v>
      </c>
      <c r="K9" s="7" t="s">
        <v>82</v>
      </c>
    </row>
    <row r="10" spans="1:11" ht="28" x14ac:dyDescent="0.3">
      <c r="A10" s="16" t="s">
        <v>70</v>
      </c>
      <c r="B10" s="17" t="str">
        <f t="shared" si="1"/>
        <v>Form</v>
      </c>
      <c r="C10" s="5" t="s">
        <v>165</v>
      </c>
      <c r="D10" s="5" t="s">
        <v>155</v>
      </c>
      <c r="E10" s="6" t="s">
        <v>34</v>
      </c>
      <c r="F10" s="5" t="s">
        <v>83</v>
      </c>
      <c r="G10" s="5" t="s">
        <v>25</v>
      </c>
      <c r="H10" s="5" t="s">
        <v>16</v>
      </c>
      <c r="I10" s="5" t="str">
        <f t="shared" si="0"/>
        <v>Confidential</v>
      </c>
      <c r="J10" s="6" t="s">
        <v>12</v>
      </c>
      <c r="K10" s="7" t="s">
        <v>79</v>
      </c>
    </row>
    <row r="11" spans="1:11" ht="28" x14ac:dyDescent="0.3">
      <c r="A11" s="16" t="s">
        <v>70</v>
      </c>
      <c r="B11" s="17" t="str">
        <f t="shared" si="1"/>
        <v>Form</v>
      </c>
      <c r="C11" s="5" t="s">
        <v>165</v>
      </c>
      <c r="D11" s="5" t="s">
        <v>155</v>
      </c>
      <c r="E11" s="6" t="s">
        <v>34</v>
      </c>
      <c r="F11" s="5" t="s">
        <v>84</v>
      </c>
      <c r="G11" s="5" t="s">
        <v>25</v>
      </c>
      <c r="H11" s="5" t="s">
        <v>16</v>
      </c>
      <c r="I11" s="5" t="str">
        <f t="shared" si="0"/>
        <v>Confidential</v>
      </c>
      <c r="J11" s="6" t="s">
        <v>12</v>
      </c>
      <c r="K11" s="7" t="s">
        <v>77</v>
      </c>
    </row>
    <row r="12" spans="1:11" ht="28" x14ac:dyDescent="0.3">
      <c r="A12" s="16" t="s">
        <v>121</v>
      </c>
      <c r="B12" s="17" t="str">
        <f t="shared" ref="B12:B27" si="2">HYPERLINK("D:\Downloads\2025 Data Types - China\Data Types - China Food\Data Types  Confidentiality Template-财务（Tom）.xlsx#'Form'!A1","Form")</f>
        <v>Form</v>
      </c>
      <c r="C12" s="13" t="s">
        <v>157</v>
      </c>
      <c r="D12" s="13" t="s">
        <v>161</v>
      </c>
      <c r="E12" s="6" t="s">
        <v>34</v>
      </c>
      <c r="F12" s="20" t="s">
        <v>122</v>
      </c>
      <c r="G12" s="13" t="s">
        <v>19</v>
      </c>
      <c r="H12" s="13" t="s">
        <v>16</v>
      </c>
      <c r="I12" s="5" t="str">
        <f t="shared" si="0"/>
        <v>Confidential</v>
      </c>
      <c r="J12" s="14" t="s">
        <v>15</v>
      </c>
      <c r="K12" s="15"/>
    </row>
    <row r="13" spans="1:11" ht="28" x14ac:dyDescent="0.3">
      <c r="A13" s="16" t="s">
        <v>121</v>
      </c>
      <c r="B13" s="17" t="str">
        <f t="shared" si="2"/>
        <v>Form</v>
      </c>
      <c r="C13" s="13" t="s">
        <v>157</v>
      </c>
      <c r="D13" s="13" t="s">
        <v>161</v>
      </c>
      <c r="E13" s="6" t="s">
        <v>34</v>
      </c>
      <c r="F13" s="20" t="s">
        <v>123</v>
      </c>
      <c r="G13" s="13" t="s">
        <v>19</v>
      </c>
      <c r="H13" s="13" t="s">
        <v>16</v>
      </c>
      <c r="I13" s="5" t="str">
        <f t="shared" si="0"/>
        <v>Confidential</v>
      </c>
      <c r="J13" s="14" t="s">
        <v>15</v>
      </c>
      <c r="K13" s="15"/>
    </row>
    <row r="14" spans="1:11" ht="28" x14ac:dyDescent="0.3">
      <c r="A14" s="16" t="s">
        <v>121</v>
      </c>
      <c r="B14" s="17" t="str">
        <f t="shared" si="2"/>
        <v>Form</v>
      </c>
      <c r="C14" s="13" t="s">
        <v>157</v>
      </c>
      <c r="D14" s="13" t="s">
        <v>161</v>
      </c>
      <c r="E14" s="6" t="s">
        <v>34</v>
      </c>
      <c r="F14" s="20" t="s">
        <v>124</v>
      </c>
      <c r="G14" s="13" t="s">
        <v>19</v>
      </c>
      <c r="H14" s="13" t="s">
        <v>16</v>
      </c>
      <c r="I14" s="5" t="str">
        <f t="shared" si="0"/>
        <v>Confidential</v>
      </c>
      <c r="J14" s="14" t="s">
        <v>15</v>
      </c>
      <c r="K14" s="15"/>
    </row>
    <row r="15" spans="1:11" ht="28" x14ac:dyDescent="0.3">
      <c r="A15" s="16" t="s">
        <v>121</v>
      </c>
      <c r="B15" s="17" t="str">
        <f t="shared" si="2"/>
        <v>Form</v>
      </c>
      <c r="C15" s="13" t="s">
        <v>157</v>
      </c>
      <c r="D15" s="13" t="s">
        <v>161</v>
      </c>
      <c r="E15" s="6" t="s">
        <v>34</v>
      </c>
      <c r="F15" s="20" t="s">
        <v>125</v>
      </c>
      <c r="G15" s="13" t="s">
        <v>19</v>
      </c>
      <c r="H15" s="13" t="s">
        <v>16</v>
      </c>
      <c r="I15" s="5" t="str">
        <f t="shared" si="0"/>
        <v>Confidential</v>
      </c>
      <c r="J15" s="14" t="s">
        <v>15</v>
      </c>
      <c r="K15" s="15"/>
    </row>
    <row r="16" spans="1:11" ht="28" x14ac:dyDescent="0.3">
      <c r="A16" s="16" t="s">
        <v>121</v>
      </c>
      <c r="B16" s="17" t="str">
        <f t="shared" si="2"/>
        <v>Form</v>
      </c>
      <c r="C16" s="13" t="s">
        <v>157</v>
      </c>
      <c r="D16" s="13" t="s">
        <v>161</v>
      </c>
      <c r="E16" s="6" t="s">
        <v>34</v>
      </c>
      <c r="F16" s="20" t="s">
        <v>126</v>
      </c>
      <c r="G16" s="13" t="s">
        <v>19</v>
      </c>
      <c r="H16" s="13" t="s">
        <v>16</v>
      </c>
      <c r="I16" s="5" t="str">
        <f t="shared" si="0"/>
        <v>Confidential</v>
      </c>
      <c r="J16" s="14" t="s">
        <v>15</v>
      </c>
      <c r="K16" s="15"/>
    </row>
    <row r="17" spans="1:11" ht="28.5" x14ac:dyDescent="0.3">
      <c r="A17" s="16" t="s">
        <v>121</v>
      </c>
      <c r="B17" s="17" t="str">
        <f t="shared" si="2"/>
        <v>Form</v>
      </c>
      <c r="C17" s="13" t="s">
        <v>157</v>
      </c>
      <c r="D17" s="13" t="s">
        <v>161</v>
      </c>
      <c r="E17" s="6" t="s">
        <v>34</v>
      </c>
      <c r="F17" s="20" t="s">
        <v>127</v>
      </c>
      <c r="G17" s="13" t="s">
        <v>19</v>
      </c>
      <c r="H17" s="13" t="s">
        <v>16</v>
      </c>
      <c r="I17" s="5" t="str">
        <f t="shared" si="0"/>
        <v>Confidential</v>
      </c>
      <c r="J17" s="14" t="s">
        <v>15</v>
      </c>
      <c r="K17" s="15"/>
    </row>
    <row r="18" spans="1:11" ht="28" x14ac:dyDescent="0.3">
      <c r="A18" s="16" t="s">
        <v>121</v>
      </c>
      <c r="B18" s="17" t="str">
        <f t="shared" si="2"/>
        <v>Form</v>
      </c>
      <c r="C18" s="13" t="s">
        <v>157</v>
      </c>
      <c r="D18" s="13" t="s">
        <v>161</v>
      </c>
      <c r="E18" s="6" t="s">
        <v>34</v>
      </c>
      <c r="F18" s="20" t="s">
        <v>128</v>
      </c>
      <c r="G18" s="13" t="s">
        <v>25</v>
      </c>
      <c r="H18" s="13" t="s">
        <v>16</v>
      </c>
      <c r="I18" s="5" t="str">
        <f t="shared" si="0"/>
        <v>Confidential</v>
      </c>
      <c r="J18" s="14" t="s">
        <v>15</v>
      </c>
      <c r="K18" s="15"/>
    </row>
    <row r="19" spans="1:11" ht="28" x14ac:dyDescent="0.3">
      <c r="A19" s="16" t="s">
        <v>121</v>
      </c>
      <c r="B19" s="17" t="str">
        <f t="shared" si="2"/>
        <v>Form</v>
      </c>
      <c r="C19" s="13" t="s">
        <v>157</v>
      </c>
      <c r="D19" s="13" t="s">
        <v>161</v>
      </c>
      <c r="E19" s="6" t="s">
        <v>34</v>
      </c>
      <c r="F19" s="20" t="s">
        <v>129</v>
      </c>
      <c r="G19" s="13" t="s">
        <v>19</v>
      </c>
      <c r="H19" s="13" t="s">
        <v>16</v>
      </c>
      <c r="I19" s="5" t="str">
        <f t="shared" si="0"/>
        <v>Confidential</v>
      </c>
      <c r="J19" s="14" t="s">
        <v>15</v>
      </c>
      <c r="K19" s="15"/>
    </row>
    <row r="20" spans="1:11" ht="28" x14ac:dyDescent="0.3">
      <c r="A20" s="16" t="s">
        <v>121</v>
      </c>
      <c r="B20" s="17" t="str">
        <f t="shared" si="2"/>
        <v>Form</v>
      </c>
      <c r="C20" s="13" t="s">
        <v>157</v>
      </c>
      <c r="D20" s="13" t="s">
        <v>161</v>
      </c>
      <c r="E20" s="6" t="s">
        <v>34</v>
      </c>
      <c r="F20" s="20" t="s">
        <v>130</v>
      </c>
      <c r="G20" s="13" t="s">
        <v>19</v>
      </c>
      <c r="H20" s="13" t="s">
        <v>16</v>
      </c>
      <c r="I20" s="5" t="str">
        <f t="shared" si="0"/>
        <v>Confidential</v>
      </c>
      <c r="J20" s="14" t="s">
        <v>15</v>
      </c>
      <c r="K20" s="15"/>
    </row>
    <row r="21" spans="1:11" ht="28.5" x14ac:dyDescent="0.3">
      <c r="A21" s="16" t="s">
        <v>121</v>
      </c>
      <c r="B21" s="17" t="str">
        <f t="shared" si="2"/>
        <v>Form</v>
      </c>
      <c r="C21" s="13" t="s">
        <v>157</v>
      </c>
      <c r="D21" s="13" t="s">
        <v>161</v>
      </c>
      <c r="E21" s="6" t="s">
        <v>34</v>
      </c>
      <c r="F21" s="20" t="s">
        <v>131</v>
      </c>
      <c r="G21" s="13" t="s">
        <v>19</v>
      </c>
      <c r="H21" s="13" t="s">
        <v>16</v>
      </c>
      <c r="I21" s="5" t="str">
        <f t="shared" si="0"/>
        <v>Confidential</v>
      </c>
      <c r="J21" s="14" t="s">
        <v>15</v>
      </c>
      <c r="K21" s="15"/>
    </row>
    <row r="22" spans="1:11" ht="28.5" x14ac:dyDescent="0.3">
      <c r="A22" s="16" t="s">
        <v>121</v>
      </c>
      <c r="B22" s="17" t="str">
        <f t="shared" si="2"/>
        <v>Form</v>
      </c>
      <c r="C22" s="13" t="s">
        <v>157</v>
      </c>
      <c r="D22" s="13" t="s">
        <v>161</v>
      </c>
      <c r="E22" s="6" t="s">
        <v>34</v>
      </c>
      <c r="F22" s="20" t="s">
        <v>132</v>
      </c>
      <c r="G22" s="13" t="s">
        <v>19</v>
      </c>
      <c r="H22" s="13" t="s">
        <v>16</v>
      </c>
      <c r="I22" s="5" t="str">
        <f t="shared" si="0"/>
        <v>Confidential</v>
      </c>
      <c r="J22" s="14" t="s">
        <v>15</v>
      </c>
      <c r="K22" s="15"/>
    </row>
    <row r="23" spans="1:11" ht="28" x14ac:dyDescent="0.3">
      <c r="A23" s="16" t="s">
        <v>121</v>
      </c>
      <c r="B23" s="17" t="str">
        <f t="shared" si="2"/>
        <v>Form</v>
      </c>
      <c r="C23" s="13" t="s">
        <v>157</v>
      </c>
      <c r="D23" s="13" t="s">
        <v>161</v>
      </c>
      <c r="E23" s="6" t="s">
        <v>34</v>
      </c>
      <c r="F23" s="20" t="s">
        <v>133</v>
      </c>
      <c r="G23" s="13" t="s">
        <v>19</v>
      </c>
      <c r="H23" s="13" t="s">
        <v>16</v>
      </c>
      <c r="I23" s="5" t="str">
        <f t="shared" si="0"/>
        <v>Confidential</v>
      </c>
      <c r="J23" s="14" t="s">
        <v>15</v>
      </c>
      <c r="K23" s="15"/>
    </row>
    <row r="24" spans="1:11" ht="28.5" x14ac:dyDescent="0.3">
      <c r="A24" s="16" t="s">
        <v>121</v>
      </c>
      <c r="B24" s="17" t="str">
        <f t="shared" si="2"/>
        <v>Form</v>
      </c>
      <c r="C24" s="13" t="s">
        <v>157</v>
      </c>
      <c r="D24" s="13" t="s">
        <v>161</v>
      </c>
      <c r="E24" s="6" t="s">
        <v>34</v>
      </c>
      <c r="F24" s="20" t="s">
        <v>134</v>
      </c>
      <c r="G24" s="13" t="s">
        <v>19</v>
      </c>
      <c r="H24" s="13" t="s">
        <v>16</v>
      </c>
      <c r="I24" s="5" t="str">
        <f t="shared" si="0"/>
        <v>Confidential</v>
      </c>
      <c r="J24" s="14" t="s">
        <v>15</v>
      </c>
      <c r="K24" s="15"/>
    </row>
    <row r="25" spans="1:11" ht="28" x14ac:dyDescent="0.3">
      <c r="A25" s="16" t="s">
        <v>121</v>
      </c>
      <c r="B25" s="17" t="str">
        <f t="shared" si="2"/>
        <v>Form</v>
      </c>
      <c r="C25" s="13" t="s">
        <v>157</v>
      </c>
      <c r="D25" s="13" t="s">
        <v>161</v>
      </c>
      <c r="E25" s="6" t="s">
        <v>34</v>
      </c>
      <c r="F25" s="20" t="s">
        <v>135</v>
      </c>
      <c r="G25" s="13" t="s">
        <v>25</v>
      </c>
      <c r="H25" s="13" t="s">
        <v>14</v>
      </c>
      <c r="I25" s="5" t="str">
        <f t="shared" si="0"/>
        <v>Internal</v>
      </c>
      <c r="J25" s="14" t="s">
        <v>15</v>
      </c>
      <c r="K25" s="15"/>
    </row>
    <row r="26" spans="1:11" ht="28" x14ac:dyDescent="0.3">
      <c r="A26" s="16" t="s">
        <v>121</v>
      </c>
      <c r="B26" s="17" t="str">
        <f t="shared" si="2"/>
        <v>Form</v>
      </c>
      <c r="C26" s="13" t="s">
        <v>157</v>
      </c>
      <c r="D26" s="13" t="s">
        <v>161</v>
      </c>
      <c r="E26" s="6" t="s">
        <v>34</v>
      </c>
      <c r="F26" s="20" t="s">
        <v>136</v>
      </c>
      <c r="G26" s="13" t="s">
        <v>25</v>
      </c>
      <c r="H26" s="13" t="s">
        <v>14</v>
      </c>
      <c r="I26" s="5" t="str">
        <f t="shared" si="0"/>
        <v>Internal</v>
      </c>
      <c r="J26" s="14" t="s">
        <v>15</v>
      </c>
      <c r="K26" s="15"/>
    </row>
    <row r="27" spans="1:11" ht="42.5" x14ac:dyDescent="0.3">
      <c r="A27" s="16" t="s">
        <v>121</v>
      </c>
      <c r="B27" s="17" t="str">
        <f t="shared" si="2"/>
        <v>Form</v>
      </c>
      <c r="C27" s="13" t="s">
        <v>157</v>
      </c>
      <c r="D27" s="13" t="s">
        <v>161</v>
      </c>
      <c r="E27" s="6" t="s">
        <v>34</v>
      </c>
      <c r="F27" s="20" t="s">
        <v>137</v>
      </c>
      <c r="G27" s="13" t="s">
        <v>19</v>
      </c>
      <c r="H27" s="13" t="s">
        <v>16</v>
      </c>
      <c r="I27" s="5" t="str">
        <f t="shared" si="0"/>
        <v>Confidential</v>
      </c>
      <c r="J27" s="14" t="s">
        <v>15</v>
      </c>
      <c r="K27" s="15"/>
    </row>
    <row r="28" spans="1:11" ht="28" x14ac:dyDescent="0.3">
      <c r="A28" s="16" t="s">
        <v>85</v>
      </c>
      <c r="B28" s="17" t="str">
        <f t="shared" ref="B28:B33" si="3">HYPERLINK("D:\Downloads\2025 Data Types - China\Data Types - China Food\Data Types  Confidentiality Template-HR上海.xlsx#'Form'!A1","Form")</f>
        <v>Form</v>
      </c>
      <c r="C28" s="5" t="s">
        <v>164</v>
      </c>
      <c r="D28" s="5" t="s">
        <v>86</v>
      </c>
      <c r="E28" s="6" t="s">
        <v>34</v>
      </c>
      <c r="F28" s="5" t="s">
        <v>87</v>
      </c>
      <c r="G28" s="5" t="s">
        <v>19</v>
      </c>
      <c r="H28" s="5" t="s">
        <v>11</v>
      </c>
      <c r="I28" s="5" t="str">
        <f t="shared" si="0"/>
        <v>Strictly Confidential</v>
      </c>
      <c r="J28" s="6" t="s">
        <v>15</v>
      </c>
      <c r="K28" s="7" t="s">
        <v>71</v>
      </c>
    </row>
    <row r="29" spans="1:11" ht="28" x14ac:dyDescent="0.3">
      <c r="A29" s="16" t="s">
        <v>85</v>
      </c>
      <c r="B29" s="17" t="str">
        <f t="shared" si="3"/>
        <v>Form</v>
      </c>
      <c r="C29" s="5" t="s">
        <v>164</v>
      </c>
      <c r="D29" s="5" t="s">
        <v>86</v>
      </c>
      <c r="E29" s="6" t="s">
        <v>34</v>
      </c>
      <c r="F29" s="5" t="s">
        <v>88</v>
      </c>
      <c r="G29" s="5" t="s">
        <v>10</v>
      </c>
      <c r="H29" s="5" t="s">
        <v>11</v>
      </c>
      <c r="I29" s="5" t="str">
        <f t="shared" si="0"/>
        <v>Strictly Confidential</v>
      </c>
      <c r="J29" s="6" t="s">
        <v>15</v>
      </c>
      <c r="K29" s="7" t="s">
        <v>89</v>
      </c>
    </row>
    <row r="30" spans="1:11" ht="28" x14ac:dyDescent="0.3">
      <c r="A30" s="16" t="s">
        <v>85</v>
      </c>
      <c r="B30" s="17" t="str">
        <f t="shared" si="3"/>
        <v>Form</v>
      </c>
      <c r="C30" s="5" t="s">
        <v>164</v>
      </c>
      <c r="D30" s="5" t="s">
        <v>86</v>
      </c>
      <c r="E30" s="6" t="s">
        <v>34</v>
      </c>
      <c r="F30" s="5" t="s">
        <v>90</v>
      </c>
      <c r="G30" s="5" t="s">
        <v>19</v>
      </c>
      <c r="H30" s="5" t="s">
        <v>11</v>
      </c>
      <c r="I30" s="5" t="str">
        <f t="shared" si="0"/>
        <v>Strictly Confidential</v>
      </c>
      <c r="J30" s="6" t="s">
        <v>15</v>
      </c>
      <c r="K30" s="7" t="s">
        <v>91</v>
      </c>
    </row>
    <row r="31" spans="1:11" ht="28" x14ac:dyDescent="0.3">
      <c r="A31" s="16" t="s">
        <v>85</v>
      </c>
      <c r="B31" s="17" t="str">
        <f t="shared" si="3"/>
        <v>Form</v>
      </c>
      <c r="C31" s="5" t="s">
        <v>164</v>
      </c>
      <c r="D31" s="5" t="s">
        <v>92</v>
      </c>
      <c r="E31" s="6" t="s">
        <v>34</v>
      </c>
      <c r="F31" s="5" t="s">
        <v>93</v>
      </c>
      <c r="G31" s="5" t="s">
        <v>19</v>
      </c>
      <c r="H31" s="5" t="s">
        <v>11</v>
      </c>
      <c r="I31" s="5" t="str">
        <f t="shared" si="0"/>
        <v>Strictly Confidential</v>
      </c>
      <c r="J31" s="6" t="s">
        <v>15</v>
      </c>
      <c r="K31" s="7"/>
    </row>
    <row r="32" spans="1:11" ht="28" x14ac:dyDescent="0.3">
      <c r="A32" s="16" t="s">
        <v>85</v>
      </c>
      <c r="B32" s="17" t="str">
        <f t="shared" si="3"/>
        <v>Form</v>
      </c>
      <c r="C32" s="5" t="s">
        <v>164</v>
      </c>
      <c r="D32" s="5" t="s">
        <v>94</v>
      </c>
      <c r="E32" s="6" t="s">
        <v>34</v>
      </c>
      <c r="F32" s="5" t="s">
        <v>95</v>
      </c>
      <c r="G32" s="5" t="s">
        <v>19</v>
      </c>
      <c r="H32" s="5" t="s">
        <v>16</v>
      </c>
      <c r="I32" s="5" t="str">
        <f t="shared" si="0"/>
        <v>Confidential</v>
      </c>
      <c r="J32" s="6" t="s">
        <v>15</v>
      </c>
      <c r="K32" s="10" t="s">
        <v>96</v>
      </c>
    </row>
    <row r="33" spans="1:11" ht="42" x14ac:dyDescent="0.3">
      <c r="A33" s="16" t="s">
        <v>85</v>
      </c>
      <c r="B33" s="17" t="str">
        <f t="shared" si="3"/>
        <v>Form</v>
      </c>
      <c r="C33" s="5" t="s">
        <v>164</v>
      </c>
      <c r="D33" s="5" t="s">
        <v>94</v>
      </c>
      <c r="E33" s="6" t="s">
        <v>34</v>
      </c>
      <c r="F33" s="5" t="s">
        <v>97</v>
      </c>
      <c r="G33" s="5" t="s">
        <v>10</v>
      </c>
      <c r="H33" s="5" t="s">
        <v>11</v>
      </c>
      <c r="I33" s="5" t="str">
        <f t="shared" si="0"/>
        <v>Strictly Confidential</v>
      </c>
      <c r="J33" s="6" t="s">
        <v>15</v>
      </c>
      <c r="K33" s="7" t="s">
        <v>89</v>
      </c>
    </row>
    <row r="34" spans="1:11" ht="42" x14ac:dyDescent="0.3">
      <c r="A34" s="16" t="s">
        <v>98</v>
      </c>
      <c r="B34" s="17" t="str">
        <f>HYPERLINK("D:\Downloads\2025 Data Types - China\Data Types - China Food\Data Types  Confidentiality Template-CA上海.xlsx#'Form'!A1","Form")</f>
        <v>Form</v>
      </c>
      <c r="C34" s="5" t="s">
        <v>166</v>
      </c>
      <c r="D34" s="5" t="s">
        <v>99</v>
      </c>
      <c r="E34" s="6" t="s">
        <v>34</v>
      </c>
      <c r="F34" s="5" t="s">
        <v>100</v>
      </c>
      <c r="G34" s="5" t="s">
        <v>25</v>
      </c>
      <c r="H34" s="5" t="s">
        <v>14</v>
      </c>
      <c r="I34" s="5" t="str">
        <f t="shared" ref="I34:I65" si="4">IFERROR(_xlfn.IFS(OR(H34="Highly restricted to a Need-to-know basis",G34="Severe impact or inconvenience"),"Strictly Confidential",OR(H34="Restricted to Specific roles or departments",G34="Moderate impact or inconvenience"),"Confidential",OR(H34="Internal usage for All personnel across the organization",G34="Minor impact or inconvenience"),"Internal"),"-")</f>
        <v>Internal</v>
      </c>
      <c r="J34" s="6" t="s">
        <v>12</v>
      </c>
      <c r="K34" s="7"/>
    </row>
    <row r="35" spans="1:11" ht="28" x14ac:dyDescent="0.3">
      <c r="A35" s="16" t="s">
        <v>98</v>
      </c>
      <c r="B35" s="17" t="str">
        <f>HYPERLINK("D:\Downloads\2025 Data Types - China\Data Types - China Food\Data Types  Confidentiality Template-CA上海.xlsx#'Form'!A1","Form")</f>
        <v>Form</v>
      </c>
      <c r="C35" s="5" t="s">
        <v>166</v>
      </c>
      <c r="D35" s="5" t="s">
        <v>99</v>
      </c>
      <c r="E35" s="6" t="s">
        <v>34</v>
      </c>
      <c r="F35" s="5" t="s">
        <v>101</v>
      </c>
      <c r="G35" s="5" t="s">
        <v>25</v>
      </c>
      <c r="H35" s="5" t="s">
        <v>14</v>
      </c>
      <c r="I35" s="5" t="str">
        <f t="shared" si="4"/>
        <v>Internal</v>
      </c>
      <c r="J35" s="6" t="s">
        <v>12</v>
      </c>
      <c r="K35" s="7"/>
    </row>
    <row r="36" spans="1:11" ht="28" x14ac:dyDescent="0.3">
      <c r="A36" s="16" t="s">
        <v>98</v>
      </c>
      <c r="B36" s="17" t="str">
        <f>HYPERLINK("D:\Downloads\2025 Data Types - China\Data Types - China Food\Data Types  Confidentiality Template-CA上海.xlsx#'Form'!A1","Form")</f>
        <v>Form</v>
      </c>
      <c r="C36" s="5" t="s">
        <v>166</v>
      </c>
      <c r="D36" s="5" t="s">
        <v>99</v>
      </c>
      <c r="E36" s="6" t="s">
        <v>34</v>
      </c>
      <c r="F36" s="5" t="s">
        <v>102</v>
      </c>
      <c r="G36" s="5" t="s">
        <v>25</v>
      </c>
      <c r="H36" s="5" t="s">
        <v>14</v>
      </c>
      <c r="I36" s="5" t="str">
        <f t="shared" si="4"/>
        <v>Internal</v>
      </c>
      <c r="J36" s="6" t="s">
        <v>12</v>
      </c>
      <c r="K36" s="7"/>
    </row>
    <row r="37" spans="1:11" ht="28" x14ac:dyDescent="0.3">
      <c r="A37" s="16" t="s">
        <v>98</v>
      </c>
      <c r="B37" s="17" t="str">
        <f>HYPERLINK("D:\Downloads\2025 Data Types - China\Data Types - China Food\Data Types  Confidentiality Template-CA上海.xlsx#'Form'!A1","Form")</f>
        <v>Form</v>
      </c>
      <c r="C37" s="5" t="s">
        <v>166</v>
      </c>
      <c r="D37" s="5" t="s">
        <v>99</v>
      </c>
      <c r="E37" s="6" t="s">
        <v>34</v>
      </c>
      <c r="F37" s="5" t="s">
        <v>103</v>
      </c>
      <c r="G37" s="5" t="s">
        <v>25</v>
      </c>
      <c r="H37" s="5" t="s">
        <v>14</v>
      </c>
      <c r="I37" s="5" t="str">
        <f t="shared" si="4"/>
        <v>Internal</v>
      </c>
      <c r="J37" s="6" t="s">
        <v>12</v>
      </c>
      <c r="K37" s="7"/>
    </row>
    <row r="38" spans="1:11" ht="28" x14ac:dyDescent="0.3">
      <c r="A38" s="16" t="s">
        <v>98</v>
      </c>
      <c r="B38" s="17" t="str">
        <f>HYPERLINK("D:\Downloads\2025 Data Types - China\Data Types - China Food\Data Types  Confidentiality Template-CA上海.xlsx#'Form'!A1","Form")</f>
        <v>Form</v>
      </c>
      <c r="C38" s="5" t="s">
        <v>166</v>
      </c>
      <c r="D38" s="5" t="s">
        <v>99</v>
      </c>
      <c r="E38" s="6" t="s">
        <v>34</v>
      </c>
      <c r="F38" s="5" t="s">
        <v>104</v>
      </c>
      <c r="G38" s="5" t="s">
        <v>25</v>
      </c>
      <c r="H38" s="5" t="s">
        <v>14</v>
      </c>
      <c r="I38" s="5" t="str">
        <f t="shared" si="4"/>
        <v>Internal</v>
      </c>
      <c r="J38" s="6" t="s">
        <v>12</v>
      </c>
      <c r="K38" s="7"/>
    </row>
    <row r="39" spans="1:11" ht="42" x14ac:dyDescent="0.3">
      <c r="A39" s="16" t="s">
        <v>105</v>
      </c>
      <c r="B39" s="17" t="str">
        <f t="shared" ref="B39:B48" si="5">HYPERLINK("D:\Downloads\2025 Data Types - China\Data Types - China Food\Data Types  Confidentiality Template-行政上海.xlsx#'Form'!A1","Form")</f>
        <v>Form</v>
      </c>
      <c r="C39" s="5" t="s">
        <v>166</v>
      </c>
      <c r="D39" s="11" t="s">
        <v>106</v>
      </c>
      <c r="E39" s="6" t="s">
        <v>34</v>
      </c>
      <c r="F39" s="11" t="s">
        <v>107</v>
      </c>
      <c r="G39" s="5" t="s">
        <v>25</v>
      </c>
      <c r="H39" s="5" t="s">
        <v>14</v>
      </c>
      <c r="I39" s="5" t="str">
        <f t="shared" si="4"/>
        <v>Internal</v>
      </c>
      <c r="J39" s="6" t="s">
        <v>15</v>
      </c>
      <c r="K39" s="7" t="s">
        <v>13</v>
      </c>
    </row>
    <row r="40" spans="1:11" ht="28" x14ac:dyDescent="0.3">
      <c r="A40" s="16" t="s">
        <v>105</v>
      </c>
      <c r="B40" s="17" t="str">
        <f t="shared" si="5"/>
        <v>Form</v>
      </c>
      <c r="C40" s="5" t="s">
        <v>166</v>
      </c>
      <c r="D40" s="11" t="s">
        <v>106</v>
      </c>
      <c r="E40" s="6" t="s">
        <v>34</v>
      </c>
      <c r="F40" s="11" t="s">
        <v>108</v>
      </c>
      <c r="G40" s="5" t="s">
        <v>25</v>
      </c>
      <c r="H40" s="5" t="s">
        <v>14</v>
      </c>
      <c r="I40" s="5" t="str">
        <f t="shared" si="4"/>
        <v>Internal</v>
      </c>
      <c r="J40" s="6" t="s">
        <v>15</v>
      </c>
      <c r="K40" s="7"/>
    </row>
    <row r="41" spans="1:11" ht="42" x14ac:dyDescent="0.3">
      <c r="A41" s="16" t="s">
        <v>105</v>
      </c>
      <c r="B41" s="17" t="str">
        <f t="shared" si="5"/>
        <v>Form</v>
      </c>
      <c r="C41" s="5" t="s">
        <v>166</v>
      </c>
      <c r="D41" s="11" t="s">
        <v>106</v>
      </c>
      <c r="E41" s="6" t="s">
        <v>34</v>
      </c>
      <c r="F41" s="11" t="s">
        <v>109</v>
      </c>
      <c r="G41" s="5" t="s">
        <v>25</v>
      </c>
      <c r="H41" s="5" t="s">
        <v>14</v>
      </c>
      <c r="I41" s="5" t="str">
        <f t="shared" si="4"/>
        <v>Internal</v>
      </c>
      <c r="J41" s="6" t="s">
        <v>15</v>
      </c>
      <c r="K41" s="7"/>
    </row>
    <row r="42" spans="1:11" ht="28" x14ac:dyDescent="0.3">
      <c r="A42" s="16" t="s">
        <v>105</v>
      </c>
      <c r="B42" s="17" t="str">
        <f t="shared" si="5"/>
        <v>Form</v>
      </c>
      <c r="C42" s="5" t="s">
        <v>166</v>
      </c>
      <c r="D42" s="11" t="s">
        <v>106</v>
      </c>
      <c r="E42" s="6" t="s">
        <v>34</v>
      </c>
      <c r="F42" s="12" t="s">
        <v>110</v>
      </c>
      <c r="G42" s="5" t="s">
        <v>25</v>
      </c>
      <c r="H42" s="5" t="s">
        <v>14</v>
      </c>
      <c r="I42" s="5" t="str">
        <f t="shared" si="4"/>
        <v>Internal</v>
      </c>
      <c r="J42" s="6" t="s">
        <v>15</v>
      </c>
      <c r="K42" s="7"/>
    </row>
    <row r="43" spans="1:11" ht="28" x14ac:dyDescent="0.3">
      <c r="A43" s="16" t="s">
        <v>105</v>
      </c>
      <c r="B43" s="17" t="str">
        <f t="shared" si="5"/>
        <v>Form</v>
      </c>
      <c r="C43" s="5" t="s">
        <v>166</v>
      </c>
      <c r="D43" s="11" t="s">
        <v>106</v>
      </c>
      <c r="E43" s="6" t="s">
        <v>34</v>
      </c>
      <c r="F43" s="11" t="s">
        <v>111</v>
      </c>
      <c r="G43" s="5" t="s">
        <v>25</v>
      </c>
      <c r="H43" s="5" t="s">
        <v>14</v>
      </c>
      <c r="I43" s="5" t="str">
        <f t="shared" si="4"/>
        <v>Internal</v>
      </c>
      <c r="J43" s="6" t="s">
        <v>15</v>
      </c>
      <c r="K43" s="7"/>
    </row>
    <row r="44" spans="1:11" ht="28" x14ac:dyDescent="0.3">
      <c r="A44" s="16" t="s">
        <v>105</v>
      </c>
      <c r="B44" s="17" t="str">
        <f t="shared" si="5"/>
        <v>Form</v>
      </c>
      <c r="C44" s="5" t="s">
        <v>166</v>
      </c>
      <c r="D44" s="11" t="s">
        <v>106</v>
      </c>
      <c r="E44" s="6" t="s">
        <v>34</v>
      </c>
      <c r="F44" s="11" t="s">
        <v>112</v>
      </c>
      <c r="G44" s="5" t="s">
        <v>25</v>
      </c>
      <c r="H44" s="5" t="s">
        <v>14</v>
      </c>
      <c r="I44" s="5" t="str">
        <f t="shared" si="4"/>
        <v>Internal</v>
      </c>
      <c r="J44" s="6" t="s">
        <v>15</v>
      </c>
      <c r="K44" s="7"/>
    </row>
    <row r="45" spans="1:11" ht="28" x14ac:dyDescent="0.3">
      <c r="A45" s="16" t="s">
        <v>105</v>
      </c>
      <c r="B45" s="17" t="str">
        <f t="shared" si="5"/>
        <v>Form</v>
      </c>
      <c r="C45" s="5" t="s">
        <v>166</v>
      </c>
      <c r="D45" s="11" t="s">
        <v>106</v>
      </c>
      <c r="E45" s="6" t="s">
        <v>34</v>
      </c>
      <c r="F45" s="11" t="s">
        <v>113</v>
      </c>
      <c r="G45" s="5" t="s">
        <v>25</v>
      </c>
      <c r="H45" s="5" t="s">
        <v>14</v>
      </c>
      <c r="I45" s="5" t="str">
        <f t="shared" si="4"/>
        <v>Internal</v>
      </c>
      <c r="J45" s="6" t="s">
        <v>15</v>
      </c>
      <c r="K45" s="7"/>
    </row>
    <row r="46" spans="1:11" ht="42" x14ac:dyDescent="0.3">
      <c r="A46" s="16" t="s">
        <v>105</v>
      </c>
      <c r="B46" s="17" t="str">
        <f t="shared" si="5"/>
        <v>Form</v>
      </c>
      <c r="C46" s="5" t="s">
        <v>166</v>
      </c>
      <c r="D46" s="11" t="s">
        <v>106</v>
      </c>
      <c r="E46" s="6" t="s">
        <v>34</v>
      </c>
      <c r="F46" s="11" t="s">
        <v>114</v>
      </c>
      <c r="G46" s="5" t="s">
        <v>25</v>
      </c>
      <c r="H46" s="5" t="s">
        <v>14</v>
      </c>
      <c r="I46" s="5" t="str">
        <f t="shared" si="4"/>
        <v>Internal</v>
      </c>
      <c r="J46" s="6" t="s">
        <v>15</v>
      </c>
      <c r="K46" s="7"/>
    </row>
    <row r="47" spans="1:11" ht="28" x14ac:dyDescent="0.3">
      <c r="A47" s="16" t="s">
        <v>105</v>
      </c>
      <c r="B47" s="17" t="str">
        <f t="shared" si="5"/>
        <v>Form</v>
      </c>
      <c r="C47" s="5" t="s">
        <v>166</v>
      </c>
      <c r="D47" s="11" t="s">
        <v>106</v>
      </c>
      <c r="E47" s="6" t="s">
        <v>34</v>
      </c>
      <c r="F47" s="11" t="s">
        <v>115</v>
      </c>
      <c r="G47" s="5" t="s">
        <v>25</v>
      </c>
      <c r="H47" s="5" t="s">
        <v>14</v>
      </c>
      <c r="I47" s="5" t="str">
        <f t="shared" si="4"/>
        <v>Internal</v>
      </c>
      <c r="J47" s="6" t="s">
        <v>15</v>
      </c>
      <c r="K47" s="7"/>
    </row>
    <row r="48" spans="1:11" ht="28" x14ac:dyDescent="0.3">
      <c r="A48" s="16" t="s">
        <v>105</v>
      </c>
      <c r="B48" s="17" t="str">
        <f t="shared" si="5"/>
        <v>Form</v>
      </c>
      <c r="C48" s="5" t="s">
        <v>166</v>
      </c>
      <c r="D48" s="11" t="s">
        <v>106</v>
      </c>
      <c r="E48" s="6" t="s">
        <v>34</v>
      </c>
      <c r="F48" s="11" t="s">
        <v>116</v>
      </c>
      <c r="G48" s="5" t="s">
        <v>25</v>
      </c>
      <c r="H48" s="5" t="s">
        <v>14</v>
      </c>
      <c r="I48" s="5" t="str">
        <f t="shared" si="4"/>
        <v>Internal</v>
      </c>
      <c r="J48" s="6" t="s">
        <v>15</v>
      </c>
      <c r="K48" s="7"/>
    </row>
    <row r="49" spans="1:11" ht="28" x14ac:dyDescent="0.3">
      <c r="A49" s="16" t="s">
        <v>146</v>
      </c>
      <c r="B49" s="17" t="str">
        <f>HYPERLINK("D:\Downloads\2025 Data Types - China\Data Types - China Food\Data Types  Confidentiality Template-法务.xlsx#'Form.legal Department'!A1","Form.legal Department")</f>
        <v>Form.legal Department</v>
      </c>
      <c r="C49" s="5" t="s">
        <v>166</v>
      </c>
      <c r="D49" s="5" t="s">
        <v>147</v>
      </c>
      <c r="E49" s="6" t="s">
        <v>34</v>
      </c>
      <c r="F49" s="11" t="s">
        <v>148</v>
      </c>
      <c r="G49" s="5" t="s">
        <v>25</v>
      </c>
      <c r="H49" s="5" t="s">
        <v>16</v>
      </c>
      <c r="I49" s="5" t="str">
        <f t="shared" si="4"/>
        <v>Confidential</v>
      </c>
      <c r="J49" s="6" t="s">
        <v>15</v>
      </c>
      <c r="K49" s="7"/>
    </row>
    <row r="50" spans="1:11" ht="28" x14ac:dyDescent="0.3">
      <c r="A50" s="16" t="s">
        <v>146</v>
      </c>
      <c r="B50" s="17" t="str">
        <f>HYPERLINK("D:\Downloads\2025 Data Types - China\Data Types - China Food\Data Types  Confidentiality Template-法务.xlsx#'Form.legal Department'!A1","Form.legal Department")</f>
        <v>Form.legal Department</v>
      </c>
      <c r="C50" s="5" t="s">
        <v>166</v>
      </c>
      <c r="D50" s="5" t="s">
        <v>147</v>
      </c>
      <c r="E50" s="6" t="s">
        <v>34</v>
      </c>
      <c r="F50" s="11" t="s">
        <v>149</v>
      </c>
      <c r="G50" s="5" t="s">
        <v>25</v>
      </c>
      <c r="H50" s="5" t="s">
        <v>16</v>
      </c>
      <c r="I50" s="5" t="str">
        <f t="shared" si="4"/>
        <v>Confidential</v>
      </c>
      <c r="J50" s="6" t="s">
        <v>15</v>
      </c>
      <c r="K50" s="7"/>
    </row>
    <row r="51" spans="1:11" ht="42" x14ac:dyDescent="0.3">
      <c r="A51" s="16" t="s">
        <v>146</v>
      </c>
      <c r="B51" s="17" t="str">
        <f>HYPERLINK("D:\Downloads\2025 Data Types - China\Data Types - China Food\Data Types  Confidentiality Template-法务.xlsx#'Form.legal Department'!A1","Form.legal Department")</f>
        <v>Form.legal Department</v>
      </c>
      <c r="C51" s="5" t="s">
        <v>166</v>
      </c>
      <c r="D51" s="5" t="s">
        <v>147</v>
      </c>
      <c r="E51" s="6" t="s">
        <v>34</v>
      </c>
      <c r="F51" s="11" t="s">
        <v>150</v>
      </c>
      <c r="G51" s="5" t="s">
        <v>25</v>
      </c>
      <c r="H51" s="5" t="s">
        <v>16</v>
      </c>
      <c r="I51" s="5" t="str">
        <f t="shared" si="4"/>
        <v>Confidential</v>
      </c>
      <c r="J51" s="6" t="s">
        <v>15</v>
      </c>
      <c r="K51" s="7"/>
    </row>
    <row r="52" spans="1:11" ht="28" x14ac:dyDescent="0.3">
      <c r="A52" s="16" t="s">
        <v>146</v>
      </c>
      <c r="B52" s="17" t="str">
        <f>HYPERLINK("D:\Downloads\2025 Data Types - China\Data Types - China Food\Data Types  Confidentiality Template-法务.xlsx#'Form.legal Department'!A1","Form.legal Department")</f>
        <v>Form.legal Department</v>
      </c>
      <c r="C52" s="5" t="s">
        <v>166</v>
      </c>
      <c r="D52" s="5" t="s">
        <v>147</v>
      </c>
      <c r="E52" s="6" t="s">
        <v>34</v>
      </c>
      <c r="F52" s="11" t="s">
        <v>151</v>
      </c>
      <c r="G52" s="5" t="s">
        <v>25</v>
      </c>
      <c r="H52" s="5" t="s">
        <v>16</v>
      </c>
      <c r="I52" s="5" t="str">
        <f t="shared" si="4"/>
        <v>Confidential</v>
      </c>
      <c r="J52" s="6" t="s">
        <v>15</v>
      </c>
      <c r="K52" s="7"/>
    </row>
    <row r="53" spans="1:11" ht="28" x14ac:dyDescent="0.3">
      <c r="A53" s="16" t="s">
        <v>146</v>
      </c>
      <c r="B53" s="17" t="str">
        <f>HYPERLINK("D:\Downloads\2025 Data Types - China\Data Types - China Food\Data Types  Confidentiality Template-法务.xlsx#'Form.legal Department'!A1","Form.legal Department")</f>
        <v>Form.legal Department</v>
      </c>
      <c r="C53" s="5" t="s">
        <v>166</v>
      </c>
      <c r="D53" s="5" t="s">
        <v>147</v>
      </c>
      <c r="E53" s="6" t="s">
        <v>34</v>
      </c>
      <c r="F53" s="11" t="s">
        <v>152</v>
      </c>
      <c r="G53" s="5" t="s">
        <v>25</v>
      </c>
      <c r="H53" s="5" t="s">
        <v>16</v>
      </c>
      <c r="I53" s="5" t="str">
        <f t="shared" si="4"/>
        <v>Confidential</v>
      </c>
      <c r="J53" s="6" t="s">
        <v>15</v>
      </c>
      <c r="K53" s="7"/>
    </row>
    <row r="54" spans="1:11" ht="28" x14ac:dyDescent="0.3">
      <c r="A54" s="16" t="s">
        <v>0</v>
      </c>
      <c r="B54" s="17" t="str">
        <f t="shared" ref="B54:B60" si="6">HYPERLINK("D:\Downloads\2025 Data Types - China\Data Types - China Food\Data Types  Confidentiality Template-市场部.xlsx#'Formula sheet'!A1","Formula sheet")</f>
        <v>Formula sheet</v>
      </c>
      <c r="C54" s="5" t="s">
        <v>162</v>
      </c>
      <c r="D54" s="5" t="s">
        <v>17</v>
      </c>
      <c r="E54" s="6" t="s">
        <v>34</v>
      </c>
      <c r="F54" s="5" t="s">
        <v>18</v>
      </c>
      <c r="G54" s="5" t="s">
        <v>19</v>
      </c>
      <c r="H54" s="5" t="s">
        <v>16</v>
      </c>
      <c r="I54" s="5" t="str">
        <f t="shared" si="4"/>
        <v>Confidential</v>
      </c>
      <c r="J54" s="6" t="s">
        <v>15</v>
      </c>
      <c r="K54" s="7"/>
    </row>
    <row r="55" spans="1:11" ht="28" x14ac:dyDescent="0.3">
      <c r="A55" s="16" t="s">
        <v>0</v>
      </c>
      <c r="B55" s="17" t="str">
        <f t="shared" si="6"/>
        <v>Formula sheet</v>
      </c>
      <c r="C55" s="5" t="s">
        <v>162</v>
      </c>
      <c r="D55" s="5" t="s">
        <v>20</v>
      </c>
      <c r="E55" s="6" t="s">
        <v>34</v>
      </c>
      <c r="F55" s="5" t="s">
        <v>21</v>
      </c>
      <c r="G55" s="5" t="s">
        <v>19</v>
      </c>
      <c r="H55" s="5" t="s">
        <v>16</v>
      </c>
      <c r="I55" s="5" t="str">
        <f t="shared" si="4"/>
        <v>Confidential</v>
      </c>
      <c r="J55" s="6" t="s">
        <v>12</v>
      </c>
      <c r="K55" s="7" t="s">
        <v>22</v>
      </c>
    </row>
    <row r="56" spans="1:11" ht="28" x14ac:dyDescent="0.3">
      <c r="A56" s="16" t="s">
        <v>0</v>
      </c>
      <c r="B56" s="17" t="str">
        <f t="shared" si="6"/>
        <v>Formula sheet</v>
      </c>
      <c r="C56" s="5" t="s">
        <v>162</v>
      </c>
      <c r="D56" s="5" t="s">
        <v>23</v>
      </c>
      <c r="E56" s="6" t="s">
        <v>34</v>
      </c>
      <c r="F56" s="5" t="s">
        <v>24</v>
      </c>
      <c r="G56" s="5" t="s">
        <v>25</v>
      </c>
      <c r="H56" s="5" t="s">
        <v>14</v>
      </c>
      <c r="I56" s="5" t="str">
        <f t="shared" si="4"/>
        <v>Internal</v>
      </c>
      <c r="J56" s="6" t="s">
        <v>12</v>
      </c>
      <c r="K56" s="7" t="s">
        <v>22</v>
      </c>
    </row>
    <row r="57" spans="1:11" ht="28" x14ac:dyDescent="0.3">
      <c r="A57" s="16" t="s">
        <v>0</v>
      </c>
      <c r="B57" s="17" t="str">
        <f t="shared" si="6"/>
        <v>Formula sheet</v>
      </c>
      <c r="C57" s="5" t="s">
        <v>162</v>
      </c>
      <c r="D57" s="5" t="s">
        <v>23</v>
      </c>
      <c r="E57" s="6" t="s">
        <v>34</v>
      </c>
      <c r="F57" s="5" t="s">
        <v>26</v>
      </c>
      <c r="G57" s="5" t="s">
        <v>19</v>
      </c>
      <c r="H57" s="5" t="s">
        <v>16</v>
      </c>
      <c r="I57" s="5" t="str">
        <f t="shared" si="4"/>
        <v>Confidential</v>
      </c>
      <c r="J57" s="6" t="s">
        <v>12</v>
      </c>
      <c r="K57" s="7" t="s">
        <v>22</v>
      </c>
    </row>
    <row r="58" spans="1:11" ht="28" x14ac:dyDescent="0.3">
      <c r="A58" s="16" t="s">
        <v>0</v>
      </c>
      <c r="B58" s="17" t="str">
        <f t="shared" si="6"/>
        <v>Formula sheet</v>
      </c>
      <c r="C58" s="5" t="s">
        <v>162</v>
      </c>
      <c r="D58" s="5" t="s">
        <v>27</v>
      </c>
      <c r="E58" s="6" t="s">
        <v>34</v>
      </c>
      <c r="F58" s="5" t="s">
        <v>28</v>
      </c>
      <c r="G58" s="5" t="s">
        <v>19</v>
      </c>
      <c r="H58" s="5" t="s">
        <v>16</v>
      </c>
      <c r="I58" s="5" t="str">
        <f t="shared" si="4"/>
        <v>Confidential</v>
      </c>
      <c r="J58" s="6" t="s">
        <v>12</v>
      </c>
      <c r="K58" s="7" t="s">
        <v>22</v>
      </c>
    </row>
    <row r="59" spans="1:11" ht="28" x14ac:dyDescent="0.3">
      <c r="A59" s="16" t="s">
        <v>0</v>
      </c>
      <c r="B59" s="17" t="str">
        <f t="shared" si="6"/>
        <v>Formula sheet</v>
      </c>
      <c r="C59" s="5" t="s">
        <v>162</v>
      </c>
      <c r="D59" s="5" t="s">
        <v>20</v>
      </c>
      <c r="E59" s="6" t="s">
        <v>34</v>
      </c>
      <c r="F59" s="5" t="s">
        <v>29</v>
      </c>
      <c r="G59" s="5" t="s">
        <v>19</v>
      </c>
      <c r="H59" s="5" t="s">
        <v>16</v>
      </c>
      <c r="I59" s="5" t="str">
        <f t="shared" si="4"/>
        <v>Confidential</v>
      </c>
      <c r="J59" s="6" t="s">
        <v>12</v>
      </c>
      <c r="K59" s="7" t="s">
        <v>22</v>
      </c>
    </row>
    <row r="60" spans="1:11" ht="28" x14ac:dyDescent="0.3">
      <c r="A60" s="16" t="s">
        <v>0</v>
      </c>
      <c r="B60" s="17" t="str">
        <f t="shared" si="6"/>
        <v>Formula sheet</v>
      </c>
      <c r="C60" s="5" t="s">
        <v>162</v>
      </c>
      <c r="D60" s="5" t="s">
        <v>20</v>
      </c>
      <c r="E60" s="6" t="s">
        <v>34</v>
      </c>
      <c r="F60" s="5" t="s">
        <v>30</v>
      </c>
      <c r="G60" s="5" t="s">
        <v>19</v>
      </c>
      <c r="H60" s="5" t="s">
        <v>16</v>
      </c>
      <c r="I60" s="5" t="str">
        <f t="shared" si="4"/>
        <v>Confidential</v>
      </c>
      <c r="J60" s="21" t="s">
        <v>31</v>
      </c>
      <c r="K60" s="7"/>
    </row>
    <row r="61" spans="1:11" ht="28" x14ac:dyDescent="0.3">
      <c r="A61" s="16" t="s">
        <v>138</v>
      </c>
      <c r="B61" s="17" t="str">
        <f>HYPERLINK("D:\Downloads\2025 Data Types - China\Data Types - China Food\Data Types  Confidentiality Template-运营.xlsx#'Form'!A1","Form")</f>
        <v>Form</v>
      </c>
      <c r="C61" s="5" t="s">
        <v>158</v>
      </c>
      <c r="D61" s="5" t="s">
        <v>139</v>
      </c>
      <c r="E61" s="6" t="s">
        <v>34</v>
      </c>
      <c r="F61" s="5" t="s">
        <v>140</v>
      </c>
      <c r="G61" s="5" t="s">
        <v>19</v>
      </c>
      <c r="H61" s="5" t="s">
        <v>16</v>
      </c>
      <c r="I61" s="5" t="str">
        <f t="shared" si="4"/>
        <v>Confidential</v>
      </c>
      <c r="J61" s="6" t="s">
        <v>12</v>
      </c>
      <c r="K61" s="7" t="s">
        <v>13</v>
      </c>
    </row>
    <row r="62" spans="1:11" ht="28" x14ac:dyDescent="0.3">
      <c r="A62" s="16" t="s">
        <v>138</v>
      </c>
      <c r="B62" s="17" t="str">
        <f>HYPERLINK("D:\Downloads\2025 Data Types - China\Data Types - China Food\Data Types  Confidentiality Template-运营.xlsx#'Form'!A1","Form")</f>
        <v>Form</v>
      </c>
      <c r="C62" s="5" t="s">
        <v>158</v>
      </c>
      <c r="D62" s="5" t="s">
        <v>139</v>
      </c>
      <c r="E62" s="6" t="s">
        <v>34</v>
      </c>
      <c r="F62" s="6" t="s">
        <v>141</v>
      </c>
      <c r="G62" s="5" t="s">
        <v>19</v>
      </c>
      <c r="H62" s="5" t="s">
        <v>14</v>
      </c>
      <c r="I62" s="5" t="str">
        <f t="shared" si="4"/>
        <v>Confidential</v>
      </c>
      <c r="J62" s="6" t="s">
        <v>12</v>
      </c>
      <c r="K62" s="7" t="s">
        <v>13</v>
      </c>
    </row>
    <row r="63" spans="1:11" ht="28" x14ac:dyDescent="0.3">
      <c r="A63" s="16" t="s">
        <v>138</v>
      </c>
      <c r="B63" s="17" t="str">
        <f>HYPERLINK("D:\Downloads\2025 Data Types - China\Data Types - China Food\Data Types  Confidentiality Template-运营.xlsx#'Form'!A1","Form")</f>
        <v>Form</v>
      </c>
      <c r="C63" s="5" t="s">
        <v>158</v>
      </c>
      <c r="D63" s="5" t="s">
        <v>142</v>
      </c>
      <c r="E63" s="6" t="s">
        <v>34</v>
      </c>
      <c r="F63" s="6" t="s">
        <v>143</v>
      </c>
      <c r="G63" s="5" t="s">
        <v>19</v>
      </c>
      <c r="H63" s="5" t="s">
        <v>14</v>
      </c>
      <c r="I63" s="5" t="str">
        <f t="shared" si="4"/>
        <v>Confidential</v>
      </c>
      <c r="J63" s="6" t="s">
        <v>12</v>
      </c>
      <c r="K63" s="7" t="s">
        <v>13</v>
      </c>
    </row>
    <row r="64" spans="1:11" ht="28" x14ac:dyDescent="0.3">
      <c r="A64" s="16" t="s">
        <v>138</v>
      </c>
      <c r="B64" s="17" t="str">
        <f>HYPERLINK("D:\Downloads\2025 Data Types - China\Data Types - China Food\Data Types  Confidentiality Template-运营.xlsx#'Form'!A1","Form")</f>
        <v>Form</v>
      </c>
      <c r="C64" s="5" t="s">
        <v>158</v>
      </c>
      <c r="D64" s="5" t="s">
        <v>144</v>
      </c>
      <c r="E64" s="6" t="s">
        <v>34</v>
      </c>
      <c r="F64" s="6" t="s">
        <v>145</v>
      </c>
      <c r="G64" s="5" t="s">
        <v>10</v>
      </c>
      <c r="H64" s="5" t="s">
        <v>16</v>
      </c>
      <c r="I64" s="5" t="str">
        <f t="shared" si="4"/>
        <v>Strictly Confidential</v>
      </c>
      <c r="J64" s="6" t="s">
        <v>12</v>
      </c>
      <c r="K64" s="7" t="s">
        <v>13</v>
      </c>
    </row>
    <row r="65" spans="1:11" ht="28" x14ac:dyDescent="0.3">
      <c r="A65" s="16" t="s">
        <v>56</v>
      </c>
      <c r="B65" s="17" t="str">
        <f t="shared" ref="B65:B72" si="7">HYPERLINK("D:\Downloads\2025 Data Types - China\Data Types - China Food\Data Types  Confidentiality Template-项目部.xlsx#'Form'!A1","Form")</f>
        <v>Form</v>
      </c>
      <c r="C65" s="5" t="s">
        <v>163</v>
      </c>
      <c r="D65" s="5" t="s">
        <v>159</v>
      </c>
      <c r="E65" s="6" t="s">
        <v>34</v>
      </c>
      <c r="F65" s="5" t="s">
        <v>57</v>
      </c>
      <c r="G65" s="5" t="s">
        <v>25</v>
      </c>
      <c r="H65" s="5" t="s">
        <v>14</v>
      </c>
      <c r="I65" s="5" t="str">
        <f t="shared" si="4"/>
        <v>Internal</v>
      </c>
      <c r="J65" s="6" t="s">
        <v>12</v>
      </c>
      <c r="K65" s="7" t="s">
        <v>13</v>
      </c>
    </row>
    <row r="66" spans="1:11" ht="28" x14ac:dyDescent="0.3">
      <c r="A66" s="16" t="s">
        <v>56</v>
      </c>
      <c r="B66" s="17" t="str">
        <f t="shared" si="7"/>
        <v>Form</v>
      </c>
      <c r="C66" s="5" t="s">
        <v>163</v>
      </c>
      <c r="D66" s="5" t="s">
        <v>159</v>
      </c>
      <c r="E66" s="6" t="s">
        <v>34</v>
      </c>
      <c r="F66" s="5" t="s">
        <v>58</v>
      </c>
      <c r="G66" s="5" t="s">
        <v>19</v>
      </c>
      <c r="H66" s="5" t="s">
        <v>14</v>
      </c>
      <c r="I66" s="5" t="str">
        <f t="shared" ref="I66:I97" si="8">IFERROR(_xlfn.IFS(OR(H66="Highly restricted to a Need-to-know basis",G66="Severe impact or inconvenience"),"Strictly Confidential",OR(H66="Restricted to Specific roles or departments",G66="Moderate impact or inconvenience"),"Confidential",OR(H66="Internal usage for All personnel across the organization",G66="Minor impact or inconvenience"),"Internal"),"-")</f>
        <v>Confidential</v>
      </c>
      <c r="J66" s="6"/>
      <c r="K66" s="7"/>
    </row>
    <row r="67" spans="1:11" ht="28" x14ac:dyDescent="0.3">
      <c r="A67" s="16" t="s">
        <v>56</v>
      </c>
      <c r="B67" s="17" t="str">
        <f t="shared" si="7"/>
        <v>Form</v>
      </c>
      <c r="C67" s="5" t="s">
        <v>163</v>
      </c>
      <c r="D67" s="5" t="s">
        <v>159</v>
      </c>
      <c r="E67" s="6" t="s">
        <v>34</v>
      </c>
      <c r="F67" s="5" t="s">
        <v>59</v>
      </c>
      <c r="G67" s="5" t="s">
        <v>25</v>
      </c>
      <c r="H67" s="5" t="s">
        <v>14</v>
      </c>
      <c r="I67" s="5" t="str">
        <f t="shared" si="8"/>
        <v>Internal</v>
      </c>
      <c r="J67" s="6"/>
      <c r="K67" s="7"/>
    </row>
    <row r="68" spans="1:11" ht="28" x14ac:dyDescent="0.3">
      <c r="A68" s="16" t="s">
        <v>56</v>
      </c>
      <c r="B68" s="17" t="str">
        <f t="shared" si="7"/>
        <v>Form</v>
      </c>
      <c r="C68" s="5" t="s">
        <v>163</v>
      </c>
      <c r="D68" s="5" t="s">
        <v>159</v>
      </c>
      <c r="E68" s="6" t="s">
        <v>34</v>
      </c>
      <c r="F68" s="6" t="s">
        <v>60</v>
      </c>
      <c r="G68" s="5" t="s">
        <v>19</v>
      </c>
      <c r="H68" s="5" t="s">
        <v>16</v>
      </c>
      <c r="I68" s="5" t="str">
        <f t="shared" si="8"/>
        <v>Confidential</v>
      </c>
      <c r="J68" s="6"/>
      <c r="K68" s="7"/>
    </row>
    <row r="69" spans="1:11" ht="28" x14ac:dyDescent="0.3">
      <c r="A69" s="16" t="s">
        <v>56</v>
      </c>
      <c r="B69" s="17" t="str">
        <f t="shared" si="7"/>
        <v>Form</v>
      </c>
      <c r="C69" s="5" t="s">
        <v>163</v>
      </c>
      <c r="D69" s="5" t="s">
        <v>159</v>
      </c>
      <c r="E69" s="6" t="s">
        <v>34</v>
      </c>
      <c r="F69" s="6" t="s">
        <v>61</v>
      </c>
      <c r="G69" s="5" t="s">
        <v>19</v>
      </c>
      <c r="H69" s="5" t="s">
        <v>16</v>
      </c>
      <c r="I69" s="5" t="str">
        <f t="shared" si="8"/>
        <v>Confidential</v>
      </c>
      <c r="J69" s="6"/>
      <c r="K69" s="7"/>
    </row>
    <row r="70" spans="1:11" ht="28" x14ac:dyDescent="0.3">
      <c r="A70" s="16" t="s">
        <v>56</v>
      </c>
      <c r="B70" s="17" t="str">
        <f t="shared" si="7"/>
        <v>Form</v>
      </c>
      <c r="C70" s="5" t="s">
        <v>163</v>
      </c>
      <c r="D70" s="5" t="s">
        <v>159</v>
      </c>
      <c r="E70" s="6" t="s">
        <v>34</v>
      </c>
      <c r="F70" s="5" t="s">
        <v>62</v>
      </c>
      <c r="G70" s="5" t="s">
        <v>19</v>
      </c>
      <c r="H70" s="5" t="s">
        <v>16</v>
      </c>
      <c r="I70" s="5" t="str">
        <f t="shared" si="8"/>
        <v>Confidential</v>
      </c>
      <c r="J70" s="6"/>
      <c r="K70" s="7"/>
    </row>
    <row r="71" spans="1:11" ht="28" x14ac:dyDescent="0.3">
      <c r="A71" s="16" t="s">
        <v>56</v>
      </c>
      <c r="B71" s="17" t="str">
        <f t="shared" si="7"/>
        <v>Form</v>
      </c>
      <c r="C71" s="5" t="s">
        <v>163</v>
      </c>
      <c r="D71" s="5" t="s">
        <v>159</v>
      </c>
      <c r="E71" s="6" t="s">
        <v>34</v>
      </c>
      <c r="F71" s="5" t="s">
        <v>63</v>
      </c>
      <c r="G71" s="5" t="s">
        <v>19</v>
      </c>
      <c r="H71" s="5" t="s">
        <v>16</v>
      </c>
      <c r="I71" s="5" t="str">
        <f t="shared" si="8"/>
        <v>Confidential</v>
      </c>
      <c r="J71" s="6"/>
      <c r="K71" s="7"/>
    </row>
    <row r="72" spans="1:11" ht="28" x14ac:dyDescent="0.3">
      <c r="A72" s="16" t="s">
        <v>56</v>
      </c>
      <c r="B72" s="17" t="str">
        <f t="shared" si="7"/>
        <v>Form</v>
      </c>
      <c r="C72" s="5" t="s">
        <v>163</v>
      </c>
      <c r="D72" s="5" t="s">
        <v>159</v>
      </c>
      <c r="E72" s="6" t="s">
        <v>34</v>
      </c>
      <c r="F72" s="5" t="s">
        <v>64</v>
      </c>
      <c r="G72" s="5" t="s">
        <v>25</v>
      </c>
      <c r="H72" s="5" t="s">
        <v>14</v>
      </c>
      <c r="I72" s="5" t="str">
        <f t="shared" si="8"/>
        <v>Internal</v>
      </c>
      <c r="J72" s="6"/>
      <c r="K72" s="7"/>
    </row>
    <row r="73" spans="1:11" ht="28" x14ac:dyDescent="0.3">
      <c r="A73" s="16" t="s">
        <v>32</v>
      </c>
      <c r="B73" s="17" t="str">
        <f t="shared" ref="B73:B91" si="9">HYPERLINK("D:\Downloads\2025 Data Types - China\Data Types - China Food\Data Types  Confidentiality Template-品保.xlsx#'Form'!A1","Form")</f>
        <v>Form</v>
      </c>
      <c r="C73" s="5" t="s">
        <v>156</v>
      </c>
      <c r="D73" s="5" t="s">
        <v>33</v>
      </c>
      <c r="E73" s="6" t="s">
        <v>34</v>
      </c>
      <c r="F73" s="6" t="s">
        <v>35</v>
      </c>
      <c r="G73" s="5" t="s">
        <v>25</v>
      </c>
      <c r="H73" s="5" t="s">
        <v>16</v>
      </c>
      <c r="I73" s="5" t="str">
        <f t="shared" si="8"/>
        <v>Confidential</v>
      </c>
      <c r="J73" s="22" t="s">
        <v>31</v>
      </c>
      <c r="K73" s="7"/>
    </row>
    <row r="74" spans="1:11" ht="28" x14ac:dyDescent="0.3">
      <c r="A74" s="16" t="s">
        <v>32</v>
      </c>
      <c r="B74" s="17" t="str">
        <f t="shared" si="9"/>
        <v>Form</v>
      </c>
      <c r="C74" s="5" t="s">
        <v>156</v>
      </c>
      <c r="D74" s="5" t="s">
        <v>33</v>
      </c>
      <c r="E74" s="6" t="s">
        <v>34</v>
      </c>
      <c r="F74" s="6" t="s">
        <v>36</v>
      </c>
      <c r="G74" s="5" t="s">
        <v>25</v>
      </c>
      <c r="H74" s="5" t="s">
        <v>14</v>
      </c>
      <c r="I74" s="5" t="str">
        <f t="shared" si="8"/>
        <v>Internal</v>
      </c>
      <c r="J74" s="6" t="s">
        <v>12</v>
      </c>
      <c r="K74" s="7" t="s">
        <v>37</v>
      </c>
    </row>
    <row r="75" spans="1:11" ht="28" x14ac:dyDescent="0.3">
      <c r="A75" s="16" t="s">
        <v>32</v>
      </c>
      <c r="B75" s="17" t="str">
        <f t="shared" si="9"/>
        <v>Form</v>
      </c>
      <c r="C75" s="5" t="s">
        <v>156</v>
      </c>
      <c r="D75" s="5" t="s">
        <v>33</v>
      </c>
      <c r="E75" s="6" t="s">
        <v>34</v>
      </c>
      <c r="F75" s="6" t="s">
        <v>38</v>
      </c>
      <c r="G75" s="5" t="s">
        <v>25</v>
      </c>
      <c r="H75" s="5" t="s">
        <v>14</v>
      </c>
      <c r="I75" s="5" t="str">
        <f t="shared" si="8"/>
        <v>Internal</v>
      </c>
      <c r="J75" s="6" t="s">
        <v>15</v>
      </c>
      <c r="K75" s="7"/>
    </row>
    <row r="76" spans="1:11" ht="28" x14ac:dyDescent="0.3">
      <c r="A76" s="16" t="s">
        <v>32</v>
      </c>
      <c r="B76" s="17" t="str">
        <f t="shared" si="9"/>
        <v>Form</v>
      </c>
      <c r="C76" s="5" t="s">
        <v>156</v>
      </c>
      <c r="D76" s="5" t="s">
        <v>33</v>
      </c>
      <c r="E76" s="6" t="s">
        <v>34</v>
      </c>
      <c r="F76" s="6" t="s">
        <v>39</v>
      </c>
      <c r="G76" s="5" t="s">
        <v>25</v>
      </c>
      <c r="H76" s="5" t="s">
        <v>14</v>
      </c>
      <c r="I76" s="5" t="str">
        <f t="shared" si="8"/>
        <v>Internal</v>
      </c>
      <c r="J76" s="6" t="s">
        <v>15</v>
      </c>
      <c r="K76" s="7"/>
    </row>
    <row r="77" spans="1:11" ht="28" x14ac:dyDescent="0.3">
      <c r="A77" s="16" t="s">
        <v>32</v>
      </c>
      <c r="B77" s="17" t="str">
        <f t="shared" si="9"/>
        <v>Form</v>
      </c>
      <c r="C77" s="5" t="s">
        <v>156</v>
      </c>
      <c r="D77" s="5" t="s">
        <v>33</v>
      </c>
      <c r="E77" s="6" t="s">
        <v>34</v>
      </c>
      <c r="F77" s="6" t="s">
        <v>40</v>
      </c>
      <c r="G77" s="5" t="s">
        <v>25</v>
      </c>
      <c r="H77" s="5" t="s">
        <v>14</v>
      </c>
      <c r="I77" s="5" t="str">
        <f t="shared" si="8"/>
        <v>Internal</v>
      </c>
      <c r="J77" s="6" t="s">
        <v>12</v>
      </c>
      <c r="K77" s="7" t="s">
        <v>41</v>
      </c>
    </row>
    <row r="78" spans="1:11" ht="28" x14ac:dyDescent="0.3">
      <c r="A78" s="16" t="s">
        <v>32</v>
      </c>
      <c r="B78" s="17" t="str">
        <f t="shared" si="9"/>
        <v>Form</v>
      </c>
      <c r="C78" s="5" t="s">
        <v>156</v>
      </c>
      <c r="D78" s="5" t="s">
        <v>33</v>
      </c>
      <c r="E78" s="6" t="s">
        <v>34</v>
      </c>
      <c r="F78" s="6" t="s">
        <v>42</v>
      </c>
      <c r="G78" s="5" t="s">
        <v>25</v>
      </c>
      <c r="H78" s="5" t="s">
        <v>14</v>
      </c>
      <c r="I78" s="5" t="str">
        <f t="shared" si="8"/>
        <v>Internal</v>
      </c>
      <c r="J78" s="6" t="s">
        <v>15</v>
      </c>
      <c r="K78" s="7"/>
    </row>
    <row r="79" spans="1:11" ht="28" x14ac:dyDescent="0.3">
      <c r="A79" s="16" t="s">
        <v>32</v>
      </c>
      <c r="B79" s="17" t="str">
        <f t="shared" si="9"/>
        <v>Form</v>
      </c>
      <c r="C79" s="5" t="s">
        <v>156</v>
      </c>
      <c r="D79" s="5" t="s">
        <v>33</v>
      </c>
      <c r="E79" s="6" t="s">
        <v>34</v>
      </c>
      <c r="F79" s="6" t="s">
        <v>43</v>
      </c>
      <c r="G79" s="5" t="s">
        <v>19</v>
      </c>
      <c r="H79" s="5" t="s">
        <v>16</v>
      </c>
      <c r="I79" s="5" t="str">
        <f t="shared" si="8"/>
        <v>Confidential</v>
      </c>
      <c r="J79" s="6" t="s">
        <v>12</v>
      </c>
      <c r="K79" s="7" t="s">
        <v>41</v>
      </c>
    </row>
    <row r="80" spans="1:11" ht="28" x14ac:dyDescent="0.3">
      <c r="A80" s="16" t="s">
        <v>32</v>
      </c>
      <c r="B80" s="17" t="str">
        <f t="shared" si="9"/>
        <v>Form</v>
      </c>
      <c r="C80" s="5" t="s">
        <v>156</v>
      </c>
      <c r="D80" s="5" t="s">
        <v>33</v>
      </c>
      <c r="E80" s="6" t="s">
        <v>34</v>
      </c>
      <c r="F80" s="6" t="s">
        <v>44</v>
      </c>
      <c r="G80" s="5" t="s">
        <v>25</v>
      </c>
      <c r="H80" s="5" t="s">
        <v>16</v>
      </c>
      <c r="I80" s="5" t="str">
        <f t="shared" si="8"/>
        <v>Confidential</v>
      </c>
      <c r="J80" s="6" t="s">
        <v>12</v>
      </c>
      <c r="K80" s="7" t="s">
        <v>41</v>
      </c>
    </row>
    <row r="81" spans="1:11" ht="28" x14ac:dyDescent="0.3">
      <c r="A81" s="16" t="s">
        <v>32</v>
      </c>
      <c r="B81" s="17" t="str">
        <f t="shared" si="9"/>
        <v>Form</v>
      </c>
      <c r="C81" s="5" t="s">
        <v>156</v>
      </c>
      <c r="D81" s="5" t="s">
        <v>33</v>
      </c>
      <c r="E81" s="6" t="s">
        <v>34</v>
      </c>
      <c r="F81" s="6" t="s">
        <v>45</v>
      </c>
      <c r="G81" s="5" t="s">
        <v>25</v>
      </c>
      <c r="H81" s="5" t="s">
        <v>14</v>
      </c>
      <c r="I81" s="5" t="str">
        <f t="shared" si="8"/>
        <v>Internal</v>
      </c>
      <c r="J81" s="6" t="s">
        <v>12</v>
      </c>
      <c r="K81" s="7" t="s">
        <v>37</v>
      </c>
    </row>
    <row r="82" spans="1:11" ht="28" x14ac:dyDescent="0.3">
      <c r="A82" s="16" t="s">
        <v>32</v>
      </c>
      <c r="B82" s="17" t="str">
        <f t="shared" si="9"/>
        <v>Form</v>
      </c>
      <c r="C82" s="5" t="s">
        <v>156</v>
      </c>
      <c r="D82" s="5" t="s">
        <v>33</v>
      </c>
      <c r="E82" s="6" t="s">
        <v>34</v>
      </c>
      <c r="F82" s="6" t="s">
        <v>46</v>
      </c>
      <c r="G82" s="5" t="s">
        <v>25</v>
      </c>
      <c r="H82" s="5" t="s">
        <v>14</v>
      </c>
      <c r="I82" s="5" t="str">
        <f t="shared" si="8"/>
        <v>Internal</v>
      </c>
      <c r="J82" s="6" t="s">
        <v>15</v>
      </c>
      <c r="K82" s="7"/>
    </row>
    <row r="83" spans="1:11" ht="28" x14ac:dyDescent="0.3">
      <c r="A83" s="16" t="s">
        <v>32</v>
      </c>
      <c r="B83" s="17" t="str">
        <f t="shared" si="9"/>
        <v>Form</v>
      </c>
      <c r="C83" s="5" t="s">
        <v>156</v>
      </c>
      <c r="D83" s="5" t="s">
        <v>33</v>
      </c>
      <c r="E83" s="6" t="s">
        <v>34</v>
      </c>
      <c r="F83" s="6" t="s">
        <v>47</v>
      </c>
      <c r="G83" s="5" t="s">
        <v>19</v>
      </c>
      <c r="H83" s="5" t="s">
        <v>16</v>
      </c>
      <c r="I83" s="5" t="str">
        <f t="shared" si="8"/>
        <v>Confidential</v>
      </c>
      <c r="J83" s="6" t="s">
        <v>12</v>
      </c>
      <c r="K83" s="7" t="s">
        <v>37</v>
      </c>
    </row>
    <row r="84" spans="1:11" ht="28" x14ac:dyDescent="0.3">
      <c r="A84" s="16" t="s">
        <v>32</v>
      </c>
      <c r="B84" s="17" t="str">
        <f t="shared" si="9"/>
        <v>Form</v>
      </c>
      <c r="C84" s="5" t="s">
        <v>156</v>
      </c>
      <c r="D84" s="5" t="s">
        <v>33</v>
      </c>
      <c r="E84" s="6" t="s">
        <v>34</v>
      </c>
      <c r="F84" s="6" t="s">
        <v>48</v>
      </c>
      <c r="G84" s="5" t="s">
        <v>25</v>
      </c>
      <c r="H84" s="5" t="s">
        <v>14</v>
      </c>
      <c r="I84" s="5" t="str">
        <f t="shared" si="8"/>
        <v>Internal</v>
      </c>
      <c r="J84" s="6" t="s">
        <v>15</v>
      </c>
      <c r="K84" s="7"/>
    </row>
    <row r="85" spans="1:11" ht="28" x14ac:dyDescent="0.3">
      <c r="A85" s="16" t="s">
        <v>32</v>
      </c>
      <c r="B85" s="17" t="str">
        <f t="shared" si="9"/>
        <v>Form</v>
      </c>
      <c r="C85" s="5" t="s">
        <v>156</v>
      </c>
      <c r="D85" s="5" t="s">
        <v>33</v>
      </c>
      <c r="E85" s="6" t="s">
        <v>34</v>
      </c>
      <c r="F85" s="9" t="s">
        <v>49</v>
      </c>
      <c r="G85" s="8" t="s">
        <v>25</v>
      </c>
      <c r="H85" s="8" t="s">
        <v>14</v>
      </c>
      <c r="I85" s="5" t="str">
        <f t="shared" si="8"/>
        <v>Internal</v>
      </c>
      <c r="J85" s="6" t="s">
        <v>12</v>
      </c>
      <c r="K85" s="7" t="s">
        <v>41</v>
      </c>
    </row>
    <row r="86" spans="1:11" ht="28" x14ac:dyDescent="0.3">
      <c r="A86" s="16" t="s">
        <v>32</v>
      </c>
      <c r="B86" s="17" t="str">
        <f t="shared" si="9"/>
        <v>Form</v>
      </c>
      <c r="C86" s="5" t="s">
        <v>156</v>
      </c>
      <c r="D86" s="5" t="s">
        <v>33</v>
      </c>
      <c r="E86" s="6" t="s">
        <v>34</v>
      </c>
      <c r="F86" s="6" t="s">
        <v>50</v>
      </c>
      <c r="G86" s="5" t="s">
        <v>25</v>
      </c>
      <c r="H86" s="5" t="s">
        <v>14</v>
      </c>
      <c r="I86" s="5" t="str">
        <f t="shared" si="8"/>
        <v>Internal</v>
      </c>
      <c r="J86" s="6" t="s">
        <v>12</v>
      </c>
      <c r="K86" s="7" t="s">
        <v>41</v>
      </c>
    </row>
    <row r="87" spans="1:11" ht="28" x14ac:dyDescent="0.3">
      <c r="A87" s="16" t="s">
        <v>32</v>
      </c>
      <c r="B87" s="17" t="str">
        <f t="shared" si="9"/>
        <v>Form</v>
      </c>
      <c r="C87" s="5" t="s">
        <v>156</v>
      </c>
      <c r="D87" s="5" t="s">
        <v>33</v>
      </c>
      <c r="E87" s="6" t="s">
        <v>34</v>
      </c>
      <c r="F87" s="6" t="s">
        <v>51</v>
      </c>
      <c r="G87" s="5" t="s">
        <v>25</v>
      </c>
      <c r="H87" s="5" t="s">
        <v>14</v>
      </c>
      <c r="I87" s="5" t="str">
        <f t="shared" si="8"/>
        <v>Internal</v>
      </c>
      <c r="J87" s="6" t="s">
        <v>12</v>
      </c>
      <c r="K87" s="7" t="s">
        <v>41</v>
      </c>
    </row>
    <row r="88" spans="1:11" ht="28" x14ac:dyDescent="0.3">
      <c r="A88" s="16" t="s">
        <v>32</v>
      </c>
      <c r="B88" s="17" t="str">
        <f t="shared" si="9"/>
        <v>Form</v>
      </c>
      <c r="C88" s="5" t="s">
        <v>156</v>
      </c>
      <c r="D88" s="5" t="s">
        <v>33</v>
      </c>
      <c r="E88" s="6" t="s">
        <v>34</v>
      </c>
      <c r="F88" s="6" t="s">
        <v>52</v>
      </c>
      <c r="G88" s="5" t="s">
        <v>10</v>
      </c>
      <c r="H88" s="5" t="s">
        <v>11</v>
      </c>
      <c r="I88" s="5" t="str">
        <f t="shared" si="8"/>
        <v>Strictly Confidential</v>
      </c>
      <c r="J88" s="6" t="s">
        <v>12</v>
      </c>
      <c r="K88" s="7" t="s">
        <v>41</v>
      </c>
    </row>
    <row r="89" spans="1:11" ht="28" x14ac:dyDescent="0.3">
      <c r="A89" s="16" t="s">
        <v>32</v>
      </c>
      <c r="B89" s="17" t="str">
        <f t="shared" si="9"/>
        <v>Form</v>
      </c>
      <c r="C89" s="5" t="s">
        <v>156</v>
      </c>
      <c r="D89" s="5" t="s">
        <v>33</v>
      </c>
      <c r="E89" s="6" t="s">
        <v>34</v>
      </c>
      <c r="F89" s="6" t="s">
        <v>53</v>
      </c>
      <c r="G89" s="5" t="s">
        <v>19</v>
      </c>
      <c r="H89" s="5" t="s">
        <v>16</v>
      </c>
      <c r="I89" s="5" t="str">
        <f t="shared" si="8"/>
        <v>Confidential</v>
      </c>
      <c r="J89" s="6" t="s">
        <v>12</v>
      </c>
      <c r="K89" s="7" t="s">
        <v>41</v>
      </c>
    </row>
    <row r="90" spans="1:11" ht="28" x14ac:dyDescent="0.3">
      <c r="A90" s="16" t="s">
        <v>32</v>
      </c>
      <c r="B90" s="17" t="str">
        <f t="shared" si="9"/>
        <v>Form</v>
      </c>
      <c r="C90" s="5" t="s">
        <v>156</v>
      </c>
      <c r="D90" s="5" t="s">
        <v>33</v>
      </c>
      <c r="E90" s="6" t="s">
        <v>34</v>
      </c>
      <c r="F90" s="6" t="s">
        <v>54</v>
      </c>
      <c r="G90" s="5" t="s">
        <v>25</v>
      </c>
      <c r="H90" s="5" t="s">
        <v>14</v>
      </c>
      <c r="I90" s="5" t="str">
        <f t="shared" si="8"/>
        <v>Internal</v>
      </c>
      <c r="J90" s="6" t="s">
        <v>15</v>
      </c>
      <c r="K90" s="7"/>
    </row>
    <row r="91" spans="1:11" ht="28" x14ac:dyDescent="0.3">
      <c r="A91" s="16" t="s">
        <v>32</v>
      </c>
      <c r="B91" s="17" t="str">
        <f t="shared" si="9"/>
        <v>Form</v>
      </c>
      <c r="C91" s="5" t="s">
        <v>156</v>
      </c>
      <c r="D91" s="5" t="s">
        <v>33</v>
      </c>
      <c r="E91" s="6" t="s">
        <v>34</v>
      </c>
      <c r="F91" s="6" t="s">
        <v>55</v>
      </c>
      <c r="G91" s="5" t="s">
        <v>25</v>
      </c>
      <c r="H91" s="5" t="s">
        <v>14</v>
      </c>
      <c r="I91" s="5" t="str">
        <f t="shared" si="8"/>
        <v>Internal</v>
      </c>
      <c r="J91" s="6" t="s">
        <v>15</v>
      </c>
      <c r="K91" s="7"/>
    </row>
    <row r="92" spans="1:11" ht="28" x14ac:dyDescent="0.3">
      <c r="A92" s="16" t="s">
        <v>117</v>
      </c>
      <c r="B92" s="17" t="str">
        <f>HYPERLINK("D:\Downloads\2025 Data Types - China\Data Types - China Food\Data Types  Confidentiality Template-研发.xlsx#'Form'!A1","Form")</f>
        <v>Form</v>
      </c>
      <c r="C92" s="5" t="s">
        <v>156</v>
      </c>
      <c r="D92" s="5" t="s">
        <v>160</v>
      </c>
      <c r="E92" s="6" t="s">
        <v>34</v>
      </c>
      <c r="F92" s="6" t="s">
        <v>118</v>
      </c>
      <c r="G92" s="5" t="s">
        <v>10</v>
      </c>
      <c r="H92" s="5" t="s">
        <v>11</v>
      </c>
      <c r="I92" s="5" t="str">
        <f t="shared" si="8"/>
        <v>Strictly Confidential</v>
      </c>
      <c r="J92" s="6" t="s">
        <v>12</v>
      </c>
      <c r="K92" s="7" t="s">
        <v>13</v>
      </c>
    </row>
    <row r="93" spans="1:11" ht="28" x14ac:dyDescent="0.3">
      <c r="A93" s="16" t="s">
        <v>117</v>
      </c>
      <c r="B93" s="17" t="str">
        <f>HYPERLINK("D:\Downloads\2025 Data Types - China\Data Types - China Food\Data Types  Confidentiality Template-研发.xlsx#'Form'!A1","Form")</f>
        <v>Form</v>
      </c>
      <c r="C93" s="5" t="s">
        <v>156</v>
      </c>
      <c r="D93" s="5" t="s">
        <v>160</v>
      </c>
      <c r="E93" s="6" t="s">
        <v>34</v>
      </c>
      <c r="F93" s="6" t="s">
        <v>119</v>
      </c>
      <c r="G93" s="5" t="s">
        <v>19</v>
      </c>
      <c r="H93" s="5" t="s">
        <v>16</v>
      </c>
      <c r="I93" s="5" t="str">
        <f t="shared" si="8"/>
        <v>Confidential</v>
      </c>
      <c r="J93" s="6" t="s">
        <v>12</v>
      </c>
      <c r="K93" s="7" t="s">
        <v>13</v>
      </c>
    </row>
    <row r="94" spans="1:11" ht="28" x14ac:dyDescent="0.3">
      <c r="A94" s="16" t="s">
        <v>117</v>
      </c>
      <c r="B94" s="17" t="str">
        <f>HYPERLINK("D:\Downloads\2025 Data Types - China\Data Types - China Food\Data Types  Confidentiality Template-研发.xlsx#'Form'!A1","Form")</f>
        <v>Form</v>
      </c>
      <c r="C94" s="5" t="s">
        <v>156</v>
      </c>
      <c r="D94" s="5" t="s">
        <v>160</v>
      </c>
      <c r="E94" s="6" t="s">
        <v>34</v>
      </c>
      <c r="F94" s="6" t="s">
        <v>120</v>
      </c>
      <c r="G94" s="5" t="s">
        <v>25</v>
      </c>
      <c r="H94" s="5" t="s">
        <v>14</v>
      </c>
      <c r="I94" s="5" t="str">
        <f t="shared" si="8"/>
        <v>Internal</v>
      </c>
      <c r="J94" s="6" t="s">
        <v>12</v>
      </c>
      <c r="K94" s="7" t="s">
        <v>13</v>
      </c>
    </row>
  </sheetData>
  <autoFilter ref="A1:K94" xr:uid="{B5B6A0AF-8A83-4570-93F5-FA6A6D5875F4}">
    <sortState xmlns:xlrd2="http://schemas.microsoft.com/office/spreadsheetml/2017/richdata2" ref="A2:K94">
      <sortCondition ref="C1:C94"/>
    </sortState>
  </autoFilter>
  <phoneticPr fontId="3" type="noConversion"/>
  <conditionalFormatting sqref="I2:I94">
    <cfRule type="expression" dxfId="3" priority="45">
      <formula>I2="Internal"</formula>
    </cfRule>
    <cfRule type="expression" dxfId="2" priority="46">
      <formula>I2="Confidential"</formula>
    </cfRule>
    <cfRule type="expression" dxfId="1" priority="47">
      <formula>I2="Strictly Confidential"</formula>
    </cfRule>
  </conditionalFormatting>
  <conditionalFormatting sqref="K2:K94">
    <cfRule type="expression" dxfId="0" priority="12">
      <formula>J2="Others"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combine Food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 Su</dc:creator>
  <cp:lastModifiedBy>Kabin Su</cp:lastModifiedBy>
  <dcterms:created xsi:type="dcterms:W3CDTF">2025-12-11T07:49:31Z</dcterms:created>
  <dcterms:modified xsi:type="dcterms:W3CDTF">2025-12-11T08:22:47Z</dcterms:modified>
</cp:coreProperties>
</file>